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20\"/>
    </mc:Choice>
  </mc:AlternateContent>
  <bookViews>
    <workbookView xWindow="0" yWindow="0" windowWidth="12240" windowHeight="5304"/>
  </bookViews>
  <sheets>
    <sheet name="Faaliyet Bazlı Tarife Tablosu" sheetId="1" r:id="rId1"/>
    <sheet name="Nihai Tarife Tablosu" sheetId="2" r:id="rId2"/>
  </sheets>
  <externalReferences>
    <externalReference r:id="rId3"/>
  </externalReferences>
  <definedNames>
    <definedName name="OMEGA1">SUMIFS([1]PSTF21!$K$5:$K$2142,[1]PSTF21!$A$5:$A$2142,'[1]Enerji Bedeli'!$B1,[1]PSTF21!$C$5:$C$2142,"YEK (YEKDEM KAPSAMINDA ALACAK VEYA BORÇ)")*'[1]Enerji Bedeli'!$E$4</definedName>
    <definedName name="PTF_X">'[1]Enerji Bedeli'!$I$4</definedName>
    <definedName name="_xlnm.Print_Area" localSheetId="0">'Faaliyet Bazlı Tarife Tablosu'!$A$1:$L$29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0" i="2" l="1"/>
  <c r="D38" i="2"/>
  <c r="K18" i="2"/>
  <c r="D18" i="2"/>
  <c r="L18" i="2" s="1"/>
  <c r="K17" i="2"/>
  <c r="D16" i="2"/>
  <c r="L16" i="2" s="1"/>
  <c r="K16" i="2"/>
  <c r="K15" i="2"/>
  <c r="D15" i="2"/>
  <c r="L15" i="2" s="1"/>
  <c r="K14" i="2"/>
  <c r="N37" i="2"/>
  <c r="D14" i="2"/>
  <c r="L14" i="2" s="1"/>
  <c r="N41" i="2" l="1"/>
  <c r="N40" i="2"/>
  <c r="D17" i="2"/>
  <c r="L17" i="2" s="1"/>
  <c r="N39" i="2"/>
</calcChain>
</file>

<file path=xl/sharedStrings.xml><?xml version="1.0" encoding="utf-8"?>
<sst xmlns="http://schemas.openxmlformats.org/spreadsheetml/2006/main" count="159" uniqueCount="54">
  <si>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</si>
  <si>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</si>
  <si>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</si>
  <si>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</si>
  <si>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</si>
  <si>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</si>
  <si>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</si>
  <si>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</si>
  <si>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</si>
  <si>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</si>
  <si>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</si>
  <si>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</si>
  <si>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</si>
  <si>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</si>
  <si>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</si>
  <si>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</si>
  <si>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</si>
  <si>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</si>
  <si>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</si>
  <si>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</si>
  <si>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</si>
  <si>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</si>
  <si>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</si>
  <si>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</si>
  <si>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</si>
  <si>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</si>
  <si>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</si>
  <si>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</si>
  <si>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</si>
  <si>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</si>
  <si>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</si>
  <si>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</si>
  <si>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</si>
  <si>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</si>
  <si>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</si>
  <si>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</si>
  <si>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</si>
  <si>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</si>
  <si>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</si>
  <si>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</si>
  <si>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</si>
  <si>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</si>
  <si>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</si>
  <si>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</si>
  <si>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</si>
  <si>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</si>
  <si>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</si>
  <si>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</si>
  <si>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</si>
  <si>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</si>
  <si>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</si>
  <si>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</si>
  <si>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EPDK Tarafından Onaylanan ve 1/01/2020 Tarihinden İtibaren Uygulanacak Faaliyet Bazlı Tarifeler</t>
  </si>
  <si>
    <t>EPDK tarafından onaylanan ve 1/1/2020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</si>
</sst>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#,##0.000"/>
    <numFmt numFmtId="171" formatCode="d\/m\/yy;@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6" fontId="3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1" xfId="2" applyFont="1" applyBorder="1" applyAlignment="1">
      <alignment horizontal="left" vertical="center" wrapText="1"/>
    </xf>
    <xf numFmtId="168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vertical="center"/>
    </xf>
    <xf numFmtId="168" fontId="7" fillId="0" borderId="11" xfId="0" applyNumberFormat="1" applyFont="1" applyBorder="1" applyAlignment="1">
      <alignment horizontal="right"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13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3" fillId="0" borderId="18" xfId="2" applyFont="1" applyBorder="1" applyAlignment="1">
      <alignment horizontal="left" vertical="center" wrapText="1"/>
    </xf>
    <xf numFmtId="168" fontId="6" fillId="0" borderId="19" xfId="0" applyNumberFormat="1" applyFont="1" applyBorder="1" applyAlignment="1">
      <alignment vertical="center"/>
    </xf>
    <xf numFmtId="168" fontId="6" fillId="0" borderId="20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0" fontId="4" fillId="0" borderId="18" xfId="2" applyFont="1" applyBorder="1" applyAlignment="1">
      <alignment horizontal="left" vertical="center" wrapText="1"/>
    </xf>
    <xf numFmtId="169" fontId="7" fillId="0" borderId="11" xfId="0" applyNumberFormat="1" applyFont="1" applyBorder="1" applyAlignment="1">
      <alignment horizontal="right" vertical="center"/>
    </xf>
    <xf numFmtId="169" fontId="7" fillId="0" borderId="12" xfId="0" applyNumberFormat="1" applyFont="1" applyBorder="1" applyAlignment="1">
      <alignment horizontal="right" vertical="center"/>
    </xf>
    <xf numFmtId="169" fontId="7" fillId="0" borderId="13" xfId="0" applyNumberFormat="1" applyFont="1" applyBorder="1" applyAlignment="1">
      <alignment horizontal="right" vertical="center"/>
    </xf>
    <xf numFmtId="0" fontId="3" fillId="0" borderId="24" xfId="2" applyFont="1" applyBorder="1" applyAlignment="1">
      <alignment horizontal="left" vertical="center" wrapText="1"/>
    </xf>
    <xf numFmtId="168" fontId="6" fillId="0" borderId="25" xfId="0" applyNumberFormat="1" applyFont="1" applyBorder="1" applyAlignment="1">
      <alignment vertical="center"/>
    </xf>
    <xf numFmtId="168" fontId="6" fillId="0" borderId="26" xfId="0" applyNumberFormat="1" applyFont="1" applyBorder="1" applyAlignment="1">
      <alignment vertical="center"/>
    </xf>
    <xf numFmtId="169" fontId="7" fillId="0" borderId="24" xfId="0" applyNumberFormat="1" applyFont="1" applyBorder="1" applyAlignment="1">
      <alignment horizontal="right" vertical="center"/>
    </xf>
    <xf numFmtId="169" fontId="7" fillId="0" borderId="25" xfId="0" applyNumberFormat="1" applyFont="1" applyBorder="1" applyAlignment="1">
      <alignment horizontal="right" vertical="center"/>
    </xf>
    <xf numFmtId="169" fontId="7" fillId="0" borderId="26" xfId="0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left" vertical="center" wrapText="1"/>
    </xf>
    <xf numFmtId="168" fontId="6" fillId="0" borderId="3" xfId="0" applyNumberFormat="1" applyFont="1" applyBorder="1" applyAlignment="1">
      <alignment vertical="center"/>
    </xf>
    <xf numFmtId="168" fontId="6" fillId="0" borderId="4" xfId="0" applyNumberFormat="1" applyFont="1" applyBorder="1" applyAlignment="1">
      <alignment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3" xfId="0" applyNumberFormat="1" applyFont="1" applyBorder="1" applyAlignment="1">
      <alignment horizontal="right" vertical="center"/>
    </xf>
    <xf numFmtId="169" fontId="7" fillId="0" borderId="4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6" fillId="0" borderId="0" xfId="3" applyFont="1" applyAlignment="1">
      <alignment wrapText="1"/>
    </xf>
    <xf numFmtId="167" fontId="6" fillId="0" borderId="0" xfId="3" applyNumberFormat="1" applyFont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4" xfId="3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35" xfId="3" applyFont="1" applyBorder="1" applyAlignment="1">
      <alignment vertical="center" wrapText="1"/>
    </xf>
    <xf numFmtId="0" fontId="11" fillId="0" borderId="3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left" vertical="center" wrapText="1"/>
    </xf>
    <xf numFmtId="1" fontId="10" fillId="0" borderId="0" xfId="2" applyNumberFormat="1" applyFont="1" applyAlignment="1">
      <alignment horizontal="center" vertical="center" wrapText="1"/>
    </xf>
    <xf numFmtId="1" fontId="7" fillId="0" borderId="34" xfId="2" applyNumberFormat="1" applyFont="1" applyBorder="1" applyAlignment="1">
      <alignment horizontal="left" vertical="center" wrapText="1"/>
    </xf>
    <xf numFmtId="168" fontId="13" fillId="0" borderId="25" xfId="2" applyNumberFormat="1" applyFont="1" applyBorder="1" applyAlignment="1">
      <alignment horizontal="right" vertical="center" wrapText="1"/>
    </xf>
    <xf numFmtId="168" fontId="9" fillId="0" borderId="0" xfId="2" applyNumberFormat="1" applyFont="1" applyAlignment="1">
      <alignment horizontal="center" vertical="center" wrapText="1"/>
    </xf>
    <xf numFmtId="168" fontId="6" fillId="0" borderId="0" xfId="3" applyNumberFormat="1" applyFont="1" applyAlignment="1">
      <alignment horizontal="center" vertical="center" wrapText="1"/>
    </xf>
    <xf numFmtId="168" fontId="6" fillId="0" borderId="0" xfId="3" applyNumberFormat="1" applyFont="1" applyAlignment="1">
      <alignment vertical="center" wrapText="1"/>
    </xf>
    <xf numFmtId="170" fontId="14" fillId="0" borderId="19" xfId="2" applyNumberFormat="1" applyFont="1" applyBorder="1" applyAlignment="1">
      <alignment horizontal="center" vertical="center" wrapText="1"/>
    </xf>
    <xf numFmtId="170" fontId="14" fillId="0" borderId="19" xfId="3" applyNumberFormat="1" applyFont="1" applyBorder="1" applyAlignment="1">
      <alignment horizontal="center" vertical="center" wrapText="1"/>
    </xf>
    <xf numFmtId="170" fontId="14" fillId="0" borderId="44" xfId="2" applyNumberFormat="1" applyFont="1" applyBorder="1" applyAlignment="1">
      <alignment horizontal="center" vertical="center" wrapText="1"/>
    </xf>
    <xf numFmtId="170" fontId="14" fillId="0" borderId="45" xfId="2" applyNumberFormat="1" applyFont="1" applyBorder="1" applyAlignment="1">
      <alignment horizontal="center" vertical="center" wrapText="1"/>
    </xf>
    <xf numFmtId="170" fontId="14" fillId="0" borderId="25" xfId="2" applyNumberFormat="1" applyFont="1" applyBorder="1" applyAlignment="1">
      <alignment horizontal="center" vertical="center" wrapText="1"/>
    </xf>
    <xf numFmtId="170" fontId="14" fillId="0" borderId="26" xfId="3" applyNumberFormat="1" applyFont="1" applyBorder="1" applyAlignment="1">
      <alignment horizontal="center" vertical="center" wrapText="1"/>
    </xf>
    <xf numFmtId="170" fontId="14" fillId="0" borderId="20" xfId="3" applyNumberFormat="1" applyFont="1" applyBorder="1" applyAlignment="1">
      <alignment horizontal="center" vertical="center" wrapText="1"/>
    </xf>
    <xf numFmtId="168" fontId="13" fillId="0" borderId="19" xfId="0" applyNumberFormat="1" applyFont="1" applyBorder="1" applyAlignment="1">
      <alignment vertical="center"/>
    </xf>
    <xf numFmtId="168" fontId="13" fillId="0" borderId="20" xfId="0" applyNumberFormat="1" applyFont="1" applyBorder="1" applyAlignment="1">
      <alignment vertical="center"/>
    </xf>
    <xf numFmtId="168" fontId="13" fillId="0" borderId="12" xfId="0" applyNumberFormat="1" applyFont="1" applyBorder="1" applyAlignment="1">
      <alignment vertical="center"/>
    </xf>
    <xf numFmtId="168" fontId="13" fillId="0" borderId="13" xfId="0" applyNumberFormat="1" applyFont="1" applyBorder="1" applyAlignment="1">
      <alignment vertical="center"/>
    </xf>
    <xf numFmtId="0" fontId="6" fillId="0" borderId="51" xfId="3" applyFont="1" applyBorder="1" applyAlignment="1">
      <alignment vertical="center" wrapText="1"/>
    </xf>
    <xf numFmtId="0" fontId="6" fillId="0" borderId="52" xfId="3" applyFont="1" applyBorder="1" applyAlignment="1">
      <alignment vertical="center" wrapText="1"/>
    </xf>
    <xf numFmtId="0" fontId="6" fillId="0" borderId="34" xfId="3" applyFont="1" applyBorder="1" applyAlignment="1">
      <alignment vertical="center" wrapText="1"/>
    </xf>
    <xf numFmtId="168" fontId="13" fillId="0" borderId="25" xfId="0" applyNumberFormat="1" applyFont="1" applyBorder="1" applyAlignment="1">
      <alignment vertical="center"/>
    </xf>
    <xf numFmtId="168" fontId="13" fillId="0" borderId="26" xfId="0" applyNumberFormat="1" applyFont="1" applyBorder="1" applyAlignment="1">
      <alignment vertical="center"/>
    </xf>
    <xf numFmtId="0" fontId="4" fillId="0" borderId="11" xfId="2" applyFont="1" applyBorder="1" applyAlignment="1">
      <alignment horizontal="left" vertical="center" wrapText="1"/>
    </xf>
    <xf numFmtId="0" fontId="6" fillId="0" borderId="37" xfId="3" applyFont="1" applyBorder="1" applyAlignment="1">
      <alignment vertical="center" wrapText="1"/>
    </xf>
    <xf numFmtId="0" fontId="6" fillId="0" borderId="59" xfId="3" applyFont="1" applyBorder="1" applyAlignment="1">
      <alignment vertical="center" wrapText="1"/>
    </xf>
    <xf numFmtId="168" fontId="13" fillId="0" borderId="3" xfId="0" applyNumberFormat="1" applyFont="1" applyBorder="1" applyAlignment="1">
      <alignment vertical="center"/>
    </xf>
    <xf numFmtId="168" fontId="13" fillId="0" borderId="4" xfId="0" applyNumberFormat="1" applyFont="1" applyBorder="1" applyAlignment="1">
      <alignment vertical="center"/>
    </xf>
    <xf numFmtId="0" fontId="16" fillId="0" borderId="36" xfId="2" applyFont="1" applyBorder="1" applyAlignment="1">
      <alignment horizontal="left" vertical="center" wrapText="1"/>
    </xf>
    <xf numFmtId="4" fontId="6" fillId="5" borderId="37" xfId="3" applyNumberFormat="1" applyFont="1" applyFill="1" applyBorder="1" applyAlignment="1">
      <alignment horizontal="center" vertical="center" wrapText="1"/>
    </xf>
    <xf numFmtId="170" fontId="6" fillId="0" borderId="37" xfId="0" applyNumberFormat="1" applyFont="1" applyBorder="1" applyAlignment="1">
      <alignment vertical="center"/>
    </xf>
    <xf numFmtId="170" fontId="6" fillId="0" borderId="38" xfId="0" applyNumberFormat="1" applyFont="1" applyBorder="1" applyAlignment="1">
      <alignment vertical="center"/>
    </xf>
    <xf numFmtId="170" fontId="9" fillId="0" borderId="39" xfId="2" applyNumberFormat="1" applyFont="1" applyBorder="1" applyAlignment="1">
      <alignment horizontal="left" vertical="center" wrapText="1"/>
    </xf>
    <xf numFmtId="170" fontId="6" fillId="0" borderId="50" xfId="3" applyNumberFormat="1" applyFont="1" applyBorder="1" applyAlignment="1">
      <alignment vertical="center" wrapText="1"/>
    </xf>
    <xf numFmtId="170" fontId="14" fillId="0" borderId="62" xfId="2" applyNumberFormat="1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170" fontId="9" fillId="0" borderId="33" xfId="2" applyNumberFormat="1" applyFont="1" applyBorder="1" applyAlignment="1">
      <alignment horizontal="left" vertical="center" wrapText="1"/>
    </xf>
    <xf numFmtId="170" fontId="6" fillId="0" borderId="0" xfId="3" applyNumberFormat="1" applyFont="1" applyAlignment="1">
      <alignment vertical="center" wrapText="1"/>
    </xf>
    <xf numFmtId="0" fontId="14" fillId="0" borderId="20" xfId="3" applyFont="1" applyBorder="1" applyAlignment="1">
      <alignment horizontal="center" vertical="center" wrapText="1"/>
    </xf>
    <xf numFmtId="170" fontId="4" fillId="0" borderId="24" xfId="2" applyNumberFormat="1" applyFont="1" applyBorder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168" fontId="6" fillId="0" borderId="35" xfId="0" applyNumberFormat="1" applyFont="1" applyBorder="1" applyAlignment="1">
      <alignment horizontal="center" vertical="center"/>
    </xf>
    <xf numFmtId="168" fontId="13" fillId="0" borderId="48" xfId="0" applyNumberFormat="1" applyFont="1" applyBorder="1" applyAlignment="1">
      <alignment horizontal="right" vertical="center"/>
    </xf>
    <xf numFmtId="168" fontId="13" fillId="0" borderId="46" xfId="0" applyNumberFormat="1" applyFont="1" applyBorder="1" applyAlignment="1">
      <alignment horizontal="right" vertical="center"/>
    </xf>
    <xf numFmtId="0" fontId="2" fillId="0" borderId="36" xfId="3" applyFont="1" applyBorder="1" applyAlignment="1">
      <alignment horizontal="left" vertical="center"/>
    </xf>
    <xf numFmtId="0" fontId="6" fillId="0" borderId="37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 wrapText="1"/>
    </xf>
    <xf numFmtId="0" fontId="2" fillId="6" borderId="68" xfId="2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69" xfId="3" applyFont="1" applyBorder="1" applyAlignment="1">
      <alignment horizontal="left" vertical="center" wrapText="1"/>
    </xf>
    <xf numFmtId="3" fontId="6" fillId="0" borderId="0" xfId="3" applyNumberFormat="1" applyFont="1" applyAlignment="1">
      <alignment wrapText="1"/>
    </xf>
    <xf numFmtId="169" fontId="6" fillId="0" borderId="0" xfId="3" applyNumberFormat="1" applyFont="1" applyAlignment="1">
      <alignment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70" fontId="14" fillId="0" borderId="40" xfId="2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171" fontId="6" fillId="0" borderId="0" xfId="3" applyNumberFormat="1" applyFont="1" applyAlignment="1">
      <alignment wrapText="1"/>
    </xf>
    <xf numFmtId="10" fontId="6" fillId="0" borderId="0" xfId="4" applyNumberFormat="1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3" fillId="4" borderId="15" xfId="2" applyFont="1" applyFill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1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8" fillId="3" borderId="36" xfId="3" applyFont="1" applyFill="1" applyBorder="1" applyAlignment="1">
      <alignment horizontal="center" vertical="center" wrapText="1"/>
    </xf>
    <xf numFmtId="0" fontId="8" fillId="3" borderId="37" xfId="3" applyFont="1" applyFill="1" applyBorder="1" applyAlignment="1">
      <alignment horizontal="center" vertical="center" wrapText="1"/>
    </xf>
    <xf numFmtId="0" fontId="8" fillId="3" borderId="38" xfId="3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0" fontId="4" fillId="0" borderId="15" xfId="2" applyNumberFormat="1" applyFont="1" applyBorder="1" applyAlignment="1">
      <alignment horizontal="left" vertical="center" wrapText="1"/>
    </xf>
    <xf numFmtId="170" fontId="4" fillId="0" borderId="16" xfId="2" applyNumberFormat="1" applyFont="1" applyBorder="1" applyAlignment="1">
      <alignment horizontal="left" vertical="center" wrapText="1"/>
    </xf>
    <xf numFmtId="170" fontId="4" fillId="0" borderId="64" xfId="2" applyNumberFormat="1" applyFont="1" applyBorder="1" applyAlignment="1">
      <alignment horizontal="left" vertical="center" wrapText="1"/>
    </xf>
    <xf numFmtId="170" fontId="4" fillId="0" borderId="56" xfId="2" applyNumberFormat="1" applyFont="1" applyBorder="1" applyAlignment="1">
      <alignment horizontal="left" vertical="center" wrapText="1"/>
    </xf>
    <xf numFmtId="170" fontId="4" fillId="0" borderId="57" xfId="2" applyNumberFormat="1" applyFont="1" applyBorder="1" applyAlignment="1">
      <alignment horizontal="left" vertical="center" wrapText="1"/>
    </xf>
    <xf numFmtId="170" fontId="4" fillId="0" borderId="52" xfId="2" applyNumberFormat="1" applyFont="1" applyBorder="1" applyAlignment="1">
      <alignment horizontal="left" vertical="center" wrapText="1"/>
    </xf>
    <xf numFmtId="0" fontId="2" fillId="0" borderId="36" xfId="3" applyFont="1" applyBorder="1" applyAlignment="1">
      <alignment horizontal="left" vertical="center" wrapText="1"/>
    </xf>
    <xf numFmtId="0" fontId="2" fillId="0" borderId="37" xfId="3" applyFont="1" applyBorder="1" applyAlignment="1">
      <alignment horizontal="left" vertical="center" wrapText="1"/>
    </xf>
    <xf numFmtId="0" fontId="2" fillId="0" borderId="38" xfId="3" applyFont="1" applyBorder="1" applyAlignment="1">
      <alignment horizontal="left" vertical="center" wrapText="1"/>
    </xf>
    <xf numFmtId="0" fontId="2" fillId="6" borderId="36" xfId="2" applyFont="1" applyFill="1" applyBorder="1" applyAlignment="1">
      <alignment horizontal="left" vertical="center" wrapText="1"/>
    </xf>
    <xf numFmtId="0" fontId="2" fillId="6" borderId="37" xfId="2" applyFont="1" applyFill="1" applyBorder="1" applyAlignment="1">
      <alignment horizontal="left" vertical="center" wrapText="1"/>
    </xf>
    <xf numFmtId="0" fontId="2" fillId="6" borderId="38" xfId="2" applyFont="1" applyFill="1" applyBorder="1" applyAlignment="1">
      <alignment horizontal="left" vertical="center" wrapText="1"/>
    </xf>
    <xf numFmtId="170" fontId="4" fillId="0" borderId="33" xfId="2" applyNumberFormat="1" applyFont="1" applyBorder="1" applyAlignment="1">
      <alignment horizontal="left" vertical="center" wrapText="1"/>
    </xf>
    <xf numFmtId="170" fontId="4" fillId="0" borderId="0" xfId="2" applyNumberFormat="1" applyFont="1" applyAlignment="1">
      <alignment horizontal="left" vertical="center" wrapText="1"/>
    </xf>
    <xf numFmtId="170" fontId="4" fillId="0" borderId="34" xfId="2" applyNumberFormat="1" applyFont="1" applyBorder="1" applyAlignment="1">
      <alignment horizontal="left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0" fontId="9" fillId="2" borderId="36" xfId="3" applyNumberFormat="1" applyFont="1" applyFill="1" applyBorder="1" applyAlignment="1">
      <alignment horizontal="center" vertical="center" wrapText="1"/>
    </xf>
    <xf numFmtId="170" fontId="9" fillId="2" borderId="37" xfId="3" applyNumberFormat="1" applyFont="1" applyFill="1" applyBorder="1" applyAlignment="1">
      <alignment horizontal="center" vertical="center" wrapText="1"/>
    </xf>
    <xf numFmtId="170" fontId="9" fillId="2" borderId="38" xfId="3" applyNumberFormat="1" applyFont="1" applyFill="1" applyBorder="1" applyAlignment="1">
      <alignment horizontal="center" vertical="center" wrapText="1"/>
    </xf>
    <xf numFmtId="170" fontId="6" fillId="2" borderId="37" xfId="3" applyNumberFormat="1" applyFont="1" applyFill="1" applyBorder="1" applyAlignment="1">
      <alignment horizontal="center" vertical="center" wrapText="1"/>
    </xf>
    <xf numFmtId="170" fontId="6" fillId="2" borderId="38" xfId="3" applyNumberFormat="1" applyFont="1" applyFill="1" applyBorder="1" applyAlignment="1">
      <alignment horizontal="center" vertical="center" wrapText="1"/>
    </xf>
    <xf numFmtId="0" fontId="9" fillId="0" borderId="60" xfId="3" applyFont="1" applyBorder="1" applyAlignment="1">
      <alignment vertical="center" wrapText="1"/>
    </xf>
    <xf numFmtId="0" fontId="6" fillId="0" borderId="18" xfId="3" applyFont="1" applyBorder="1" applyAlignment="1">
      <alignment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61" xfId="2" applyFont="1" applyBorder="1" applyAlignment="1">
      <alignment horizontal="center" vertical="center" wrapText="1"/>
    </xf>
    <xf numFmtId="0" fontId="14" fillId="0" borderId="50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64" xfId="2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5" fillId="0" borderId="46" xfId="3" applyFont="1" applyBorder="1" applyAlignment="1">
      <alignment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65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0" fontId="3" fillId="4" borderId="56" xfId="2" applyFont="1" applyFill="1" applyBorder="1" applyAlignment="1">
      <alignment horizontal="center" vertical="center" wrapText="1"/>
    </xf>
    <xf numFmtId="0" fontId="3" fillId="4" borderId="57" xfId="2" applyFont="1" applyFill="1" applyBorder="1" applyAlignment="1">
      <alignment horizontal="center" vertical="center" wrapText="1"/>
    </xf>
    <xf numFmtId="0" fontId="3" fillId="4" borderId="58" xfId="2" applyFont="1" applyFill="1" applyBorder="1" applyAlignment="1">
      <alignment horizontal="center" vertical="center" wrapText="1"/>
    </xf>
    <xf numFmtId="4" fontId="6" fillId="5" borderId="51" xfId="3" applyNumberFormat="1" applyFont="1" applyFill="1" applyBorder="1" applyAlignment="1">
      <alignment horizontal="center" vertical="center" wrapText="1"/>
    </xf>
    <xf numFmtId="4" fontId="6" fillId="5" borderId="52" xfId="3" applyNumberFormat="1" applyFont="1" applyFill="1" applyBorder="1" applyAlignment="1">
      <alignment horizontal="center" vertical="center" wrapText="1"/>
    </xf>
    <xf numFmtId="4" fontId="6" fillId="5" borderId="53" xfId="3" applyNumberFormat="1" applyFont="1" applyFill="1" applyBorder="1" applyAlignment="1">
      <alignment horizontal="center" vertical="center" wrapText="1"/>
    </xf>
    <xf numFmtId="4" fontId="6" fillId="5" borderId="34" xfId="3" applyNumberFormat="1" applyFont="1" applyFill="1" applyBorder="1" applyAlignment="1">
      <alignment horizontal="center" vertical="center" wrapText="1"/>
    </xf>
    <xf numFmtId="4" fontId="6" fillId="5" borderId="54" xfId="3" applyNumberFormat="1" applyFont="1" applyFill="1" applyBorder="1" applyAlignment="1">
      <alignment horizontal="center" vertical="center" wrapText="1"/>
    </xf>
    <xf numFmtId="4" fontId="6" fillId="5" borderId="55" xfId="3" applyNumberFormat="1" applyFont="1" applyFill="1" applyBorder="1" applyAlignment="1">
      <alignment horizontal="center" vertical="center" wrapText="1"/>
    </xf>
    <xf numFmtId="170" fontId="9" fillId="2" borderId="39" xfId="3" applyNumberFormat="1" applyFont="1" applyFill="1" applyBorder="1" applyAlignment="1">
      <alignment horizontal="center" vertical="center" wrapText="1"/>
    </xf>
    <xf numFmtId="170" fontId="6" fillId="2" borderId="50" xfId="3" applyNumberFormat="1" applyFont="1" applyFill="1" applyBorder="1" applyAlignment="1">
      <alignment horizontal="center" vertical="center" wrapText="1"/>
    </xf>
    <xf numFmtId="170" fontId="6" fillId="2" borderId="43" xfId="3" applyNumberFormat="1" applyFont="1" applyFill="1" applyBorder="1" applyAlignment="1">
      <alignment horizontal="center" vertical="center" wrapText="1"/>
    </xf>
    <xf numFmtId="0" fontId="3" fillId="4" borderId="39" xfId="2" applyFont="1" applyFill="1" applyBorder="1" applyAlignment="1">
      <alignment horizontal="center" vertical="center" wrapText="1"/>
    </xf>
    <xf numFmtId="0" fontId="3" fillId="4" borderId="50" xfId="2" applyFont="1" applyFill="1" applyBorder="1" applyAlignment="1">
      <alignment horizontal="center" vertical="center" wrapText="1"/>
    </xf>
    <xf numFmtId="0" fontId="3" fillId="4" borderId="43" xfId="2" applyFont="1" applyFill="1" applyBorder="1" applyAlignment="1">
      <alignment horizontal="center" vertical="center" wrapText="1"/>
    </xf>
    <xf numFmtId="0" fontId="6" fillId="0" borderId="51" xfId="3" applyFont="1" applyBorder="1" applyAlignment="1">
      <alignment horizontal="center" vertical="center" wrapText="1"/>
    </xf>
    <xf numFmtId="0" fontId="6" fillId="0" borderId="52" xfId="3" applyFont="1" applyBorder="1" applyAlignment="1">
      <alignment horizontal="center" vertical="center" wrapText="1"/>
    </xf>
    <xf numFmtId="0" fontId="6" fillId="0" borderId="53" xfId="3" applyFont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 wrapText="1"/>
    </xf>
    <xf numFmtId="0" fontId="6" fillId="0" borderId="54" xfId="3" applyFont="1" applyBorder="1" applyAlignment="1">
      <alignment horizontal="center" vertical="center" wrapText="1"/>
    </xf>
    <xf numFmtId="0" fontId="6" fillId="0" borderId="55" xfId="3" applyFont="1" applyBorder="1" applyAlignment="1">
      <alignment horizontal="center" vertical="center" wrapText="1"/>
    </xf>
    <xf numFmtId="170" fontId="6" fillId="5" borderId="51" xfId="3" applyNumberFormat="1" applyFont="1" applyFill="1" applyBorder="1" applyAlignment="1">
      <alignment horizontal="center" vertical="center" wrapText="1"/>
    </xf>
    <xf numFmtId="170" fontId="6" fillId="5" borderId="52" xfId="3" applyNumberFormat="1" applyFont="1" applyFill="1" applyBorder="1" applyAlignment="1">
      <alignment horizontal="center" vertical="center" wrapText="1"/>
    </xf>
    <xf numFmtId="170" fontId="6" fillId="5" borderId="53" xfId="3" applyNumberFormat="1" applyFont="1" applyFill="1" applyBorder="1" applyAlignment="1">
      <alignment horizontal="center" vertical="center" wrapText="1"/>
    </xf>
    <xf numFmtId="170" fontId="6" fillId="5" borderId="34" xfId="3" applyNumberFormat="1" applyFont="1" applyFill="1" applyBorder="1" applyAlignment="1">
      <alignment horizontal="center" vertical="center" wrapText="1"/>
    </xf>
    <xf numFmtId="170" fontId="6" fillId="5" borderId="54" xfId="3" applyNumberFormat="1" applyFont="1" applyFill="1" applyBorder="1" applyAlignment="1">
      <alignment horizontal="center" vertical="center" wrapText="1"/>
    </xf>
    <xf numFmtId="170" fontId="6" fillId="5" borderId="55" xfId="3" applyNumberFormat="1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170" fontId="14" fillId="0" borderId="7" xfId="3" applyNumberFormat="1" applyFont="1" applyBorder="1" applyAlignment="1">
      <alignment horizontal="center" vertical="center" wrapText="1"/>
    </xf>
    <xf numFmtId="170" fontId="15" fillId="0" borderId="48" xfId="3" applyNumberFormat="1" applyFont="1" applyBorder="1" applyAlignment="1">
      <alignment vertical="center" wrapText="1"/>
    </xf>
    <xf numFmtId="170" fontId="14" fillId="0" borderId="43" xfId="3" applyNumberFormat="1" applyFont="1" applyBorder="1" applyAlignment="1">
      <alignment horizontal="center" vertical="center" wrapText="1"/>
    </xf>
    <xf numFmtId="170" fontId="15" fillId="0" borderId="17" xfId="3" applyNumberFormat="1" applyFont="1" applyBorder="1" applyAlignment="1">
      <alignment vertical="center" wrapText="1"/>
    </xf>
    <xf numFmtId="170" fontId="4" fillId="0" borderId="39" xfId="3" applyNumberFormat="1" applyFont="1" applyBorder="1" applyAlignment="1">
      <alignment vertical="center" wrapText="1"/>
    </xf>
    <xf numFmtId="170" fontId="2" fillId="0" borderId="33" xfId="3" applyNumberFormat="1" applyFont="1" applyBorder="1" applyAlignment="1">
      <alignment vertical="center" wrapText="1"/>
    </xf>
    <xf numFmtId="170" fontId="14" fillId="0" borderId="40" xfId="2" applyNumberFormat="1" applyFont="1" applyBorder="1" applyAlignment="1">
      <alignment horizontal="center" vertical="center" wrapText="1"/>
    </xf>
    <xf numFmtId="170" fontId="14" fillId="0" borderId="41" xfId="2" applyNumberFormat="1" applyFont="1" applyBorder="1" applyAlignment="1">
      <alignment horizontal="center" vertical="center" wrapText="1"/>
    </xf>
    <xf numFmtId="170" fontId="14" fillId="0" borderId="8" xfId="3" applyNumberFormat="1" applyFont="1" applyBorder="1" applyAlignment="1">
      <alignment horizontal="center" vertical="center" wrapText="1"/>
    </xf>
    <xf numFmtId="170" fontId="15" fillId="0" borderId="46" xfId="3" applyNumberFormat="1" applyFont="1" applyBorder="1" applyAlignment="1">
      <alignment vertical="center" wrapText="1"/>
    </xf>
    <xf numFmtId="170" fontId="9" fillId="0" borderId="9" xfId="3" applyNumberFormat="1" applyFont="1" applyBorder="1" applyAlignment="1">
      <alignment vertical="center" wrapText="1"/>
    </xf>
    <xf numFmtId="170" fontId="6" fillId="0" borderId="47" xfId="3" applyNumberFormat="1" applyFont="1" applyBorder="1" applyAlignment="1">
      <alignment vertical="center" wrapText="1"/>
    </xf>
    <xf numFmtId="170" fontId="6" fillId="0" borderId="49" xfId="3" applyNumberFormat="1" applyFont="1" applyBorder="1" applyAlignment="1">
      <alignment vertical="center" wrapText="1"/>
    </xf>
    <xf numFmtId="170" fontId="14" fillId="0" borderId="41" xfId="3" applyNumberFormat="1" applyFont="1" applyBorder="1" applyAlignment="1">
      <alignment horizontal="center" vertical="center" wrapText="1"/>
    </xf>
    <xf numFmtId="170" fontId="14" fillId="0" borderId="42" xfId="3" applyNumberFormat="1" applyFont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 wrapText="1"/>
    </xf>
    <xf numFmtId="0" fontId="8" fillId="3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horizontal="center" vertical="center" wrapText="1"/>
    </xf>
    <xf numFmtId="0" fontId="9" fillId="2" borderId="32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  <xf numFmtId="0" fontId="9" fillId="2" borderId="38" xfId="3" applyFont="1" applyFill="1" applyBorder="1" applyAlignment="1">
      <alignment horizontal="center" vertical="center" wrapText="1"/>
    </xf>
    <xf numFmtId="0" fontId="4" fillId="3" borderId="36" xfId="3" applyFont="1" applyFill="1" applyBorder="1" applyAlignment="1">
      <alignment horizontal="center" vertical="center" wrapText="1"/>
    </xf>
    <xf numFmtId="0" fontId="4" fillId="3" borderId="37" xfId="3" applyFont="1" applyFill="1" applyBorder="1" applyAlignment="1">
      <alignment horizontal="center" vertical="center" wrapText="1"/>
    </xf>
    <xf numFmtId="0" fontId="4" fillId="3" borderId="38" xfId="3" applyFont="1" applyFill="1" applyBorder="1" applyAlignment="1">
      <alignment horizontal="center" vertical="center" wrapText="1"/>
    </xf>
    <xf numFmtId="170" fontId="4" fillId="3" borderId="36" xfId="3" applyNumberFormat="1" applyFont="1" applyFill="1" applyBorder="1" applyAlignment="1">
      <alignment horizontal="center" vertical="center" wrapText="1"/>
    </xf>
    <xf numFmtId="170" fontId="4" fillId="3" borderId="37" xfId="3" applyNumberFormat="1" applyFont="1" applyFill="1" applyBorder="1" applyAlignment="1">
      <alignment horizontal="center" vertical="center" wrapText="1"/>
    </xf>
    <xf numFmtId="170" fontId="4" fillId="3" borderId="38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_TARİFE ÇİZELGESİ" xfId="3"/>
    <cellStyle name="Normal_tarife_ornek 10" xfId="2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Grunge Doku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A1:P64"/>
  <sheetViews>
    <sheetView showGridLines="0" tabSelected="1" zoomScaleNormal="100" workbookViewId="0">
      <selection activeCell="I12" sqref="I12"/>
    </sheetView>
  </sheetViews>
  <sheetFormatPr defaultColWidth="0" defaultRowHeight="12.6" zeroHeight="1" x14ac:dyDescent="0.25"/>
  <cols>
    <col min="1" max="1" width="6" style="1" bestFit="1" customWidth="1"/>
    <col min="2" max="2" width="29.5546875" style="1" bestFit="1" customWidth="1"/>
    <col min="3" max="3" width="15.109375" style="1" bestFit="1" customWidth="1"/>
    <col min="4" max="4" width="13.6640625" style="2" customWidth="1"/>
    <col min="5" max="11" width="13.6640625" style="1" customWidth="1"/>
    <col min="12" max="12" width="2.44140625" style="1" customWidth="1"/>
    <col min="13" max="13" width="9.109375" style="1" hidden="1" customWidth="1"/>
    <col min="14" max="14" width="10.5546875" style="1" hidden="1" customWidth="1"/>
    <col min="15" max="16" width="12.88671875" style="1" hidden="1" customWidth="1"/>
    <col min="17" max="16384" width="9.109375" style="1" hidden="1"/>
  </cols>
  <sheetData>
    <row r="1" spans="1:15" ht="13.2" thickBot="1" x14ac:dyDescent="0.3"/>
    <row r="2" spans="1:15" ht="16.8" thickBot="1" x14ac:dyDescent="0.3">
      <c r="B2" s="130" t="s">
        <v>52</v>
      </c>
      <c r="C2" s="131"/>
      <c r="D2" s="131"/>
      <c r="E2" s="131"/>
      <c r="F2" s="131"/>
      <c r="G2" s="131"/>
      <c r="H2" s="131"/>
      <c r="I2" s="131"/>
      <c r="J2" s="131"/>
      <c r="K2" s="132"/>
    </row>
    <row r="3" spans="1:15" ht="27" customHeight="1" thickBot="1" x14ac:dyDescent="0.3">
      <c r="A3" s="3"/>
      <c r="B3" s="4">
        <v>43831</v>
      </c>
      <c r="C3" s="133" t="s">
        <v>0</v>
      </c>
      <c r="D3" s="133"/>
      <c r="E3" s="133"/>
      <c r="F3" s="133"/>
      <c r="G3" s="134"/>
      <c r="H3" s="113" t="s">
        <v>1</v>
      </c>
      <c r="I3" s="114"/>
      <c r="J3" s="114"/>
      <c r="K3" s="115"/>
      <c r="N3" s="110">
        <v>1</v>
      </c>
      <c r="O3" s="4">
        <v>43831</v>
      </c>
    </row>
    <row r="4" spans="1:15" ht="75" customHeight="1" x14ac:dyDescent="0.25">
      <c r="A4" s="116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10" t="s">
        <v>10</v>
      </c>
      <c r="J4" s="10" t="s">
        <v>11</v>
      </c>
      <c r="K4" s="11" t="s">
        <v>12</v>
      </c>
    </row>
    <row r="5" spans="1:15" ht="14.4" thickBot="1" x14ac:dyDescent="0.3">
      <c r="A5" s="117"/>
      <c r="B5" s="12" t="s">
        <v>13</v>
      </c>
      <c r="C5" s="13">
        <v>48.7941</v>
      </c>
      <c r="D5" s="13">
        <v>49.466500000000003</v>
      </c>
      <c r="E5" s="13">
        <v>81.619500000000002</v>
      </c>
      <c r="F5" s="13">
        <v>23.515899999999998</v>
      </c>
      <c r="G5" s="14">
        <v>0</v>
      </c>
      <c r="H5" s="15">
        <v>48.7941</v>
      </c>
      <c r="I5" s="16">
        <v>49.466500000000003</v>
      </c>
      <c r="J5" s="16">
        <v>81.619500000000002</v>
      </c>
      <c r="K5" s="17">
        <v>23.515899999999998</v>
      </c>
    </row>
    <row r="6" spans="1:15" ht="75" customHeight="1" thickBot="1" x14ac:dyDescent="0.3">
      <c r="A6" s="118" t="s">
        <v>14</v>
      </c>
      <c r="B6" s="9" t="s">
        <v>14</v>
      </c>
      <c r="C6" s="6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9" t="s">
        <v>9</v>
      </c>
      <c r="I6" s="10" t="s">
        <v>10</v>
      </c>
      <c r="J6" s="10" t="s">
        <v>11</v>
      </c>
      <c r="K6" s="11" t="s">
        <v>12</v>
      </c>
      <c r="M6" s="18"/>
      <c r="N6" s="18"/>
    </row>
    <row r="7" spans="1:15" ht="13.5" customHeight="1" thickBot="1" x14ac:dyDescent="0.3">
      <c r="A7" s="119"/>
      <c r="B7" s="127" t="s">
        <v>15</v>
      </c>
      <c r="C7" s="128"/>
      <c r="D7" s="128"/>
      <c r="E7" s="128"/>
      <c r="F7" s="128"/>
      <c r="G7" s="129"/>
      <c r="H7" s="127" t="s">
        <v>15</v>
      </c>
      <c r="I7" s="128"/>
      <c r="J7" s="128"/>
      <c r="K7" s="129"/>
      <c r="M7" s="18"/>
      <c r="N7" s="18"/>
    </row>
    <row r="8" spans="1:15" x14ac:dyDescent="0.25">
      <c r="A8" s="119"/>
      <c r="B8" s="121" t="s">
        <v>16</v>
      </c>
      <c r="C8" s="122"/>
      <c r="D8" s="122"/>
      <c r="E8" s="122"/>
      <c r="F8" s="122"/>
      <c r="G8" s="123"/>
      <c r="H8" s="121" t="s">
        <v>16</v>
      </c>
      <c r="I8" s="122"/>
      <c r="J8" s="122"/>
      <c r="K8" s="123"/>
      <c r="M8" s="18"/>
      <c r="N8" s="18"/>
    </row>
    <row r="9" spans="1:15" ht="13.8" x14ac:dyDescent="0.25">
      <c r="A9" s="119"/>
      <c r="B9" s="19" t="s">
        <v>17</v>
      </c>
      <c r="C9" s="20">
        <v>48.191600000000001</v>
      </c>
      <c r="D9" s="20">
        <v>48.864100000000001</v>
      </c>
      <c r="E9" s="20">
        <v>81.017200000000003</v>
      </c>
      <c r="F9" s="20">
        <v>22.913499999999999</v>
      </c>
      <c r="G9" s="21">
        <v>10.179399999999999</v>
      </c>
      <c r="H9" s="22">
        <v>58.371000000000002</v>
      </c>
      <c r="I9" s="23">
        <v>59.043500000000002</v>
      </c>
      <c r="J9" s="23">
        <v>91.196600000000004</v>
      </c>
      <c r="K9" s="24">
        <v>33.0929</v>
      </c>
      <c r="M9" s="18"/>
      <c r="N9" s="18"/>
    </row>
    <row r="10" spans="1:15" ht="13.8" x14ac:dyDescent="0.25">
      <c r="A10" s="119"/>
      <c r="B10" s="19" t="s">
        <v>18</v>
      </c>
      <c r="C10" s="20">
        <v>52.122900000000001</v>
      </c>
      <c r="D10" s="20">
        <v>52.733800000000002</v>
      </c>
      <c r="E10" s="20">
        <v>87.724100000000007</v>
      </c>
      <c r="F10" s="20">
        <v>24.8933</v>
      </c>
      <c r="G10" s="21">
        <v>15.8644</v>
      </c>
      <c r="H10" s="22">
        <v>67.987300000000005</v>
      </c>
      <c r="I10" s="23">
        <v>68.598200000000006</v>
      </c>
      <c r="J10" s="23">
        <v>103.58850000000001</v>
      </c>
      <c r="K10" s="24">
        <v>40.7577</v>
      </c>
      <c r="M10" s="18"/>
      <c r="N10" s="18"/>
    </row>
    <row r="11" spans="1:15" ht="13.8" x14ac:dyDescent="0.25">
      <c r="A11" s="119"/>
      <c r="B11" s="19" t="s">
        <v>19</v>
      </c>
      <c r="C11" s="20">
        <v>35.611400000000003</v>
      </c>
      <c r="D11" s="20">
        <v>36.337899999999998</v>
      </c>
      <c r="E11" s="20">
        <v>62.797800000000002</v>
      </c>
      <c r="F11" s="20">
        <v>15.1784</v>
      </c>
      <c r="G11" s="21">
        <v>15.7136</v>
      </c>
      <c r="H11" s="22">
        <v>51.325000000000003</v>
      </c>
      <c r="I11" s="23">
        <v>52.051499999999997</v>
      </c>
      <c r="J11" s="23">
        <v>78.511400000000009</v>
      </c>
      <c r="K11" s="24">
        <v>30.891999999999999</v>
      </c>
      <c r="M11" s="18"/>
      <c r="N11" s="18"/>
    </row>
    <row r="12" spans="1:15" ht="13.8" x14ac:dyDescent="0.25">
      <c r="A12" s="119"/>
      <c r="B12" s="25" t="s">
        <v>20</v>
      </c>
      <c r="C12" s="20">
        <v>47.301600000000001</v>
      </c>
      <c r="D12" s="20">
        <v>47.852899999999998</v>
      </c>
      <c r="E12" s="20">
        <v>79.319599999999994</v>
      </c>
      <c r="F12" s="20">
        <v>22.707899999999999</v>
      </c>
      <c r="G12" s="21">
        <v>13.0655</v>
      </c>
      <c r="H12" s="22">
        <v>60.367100000000001</v>
      </c>
      <c r="I12" s="23">
        <v>60.918399999999998</v>
      </c>
      <c r="J12" s="23">
        <v>92.385099999999994</v>
      </c>
      <c r="K12" s="24">
        <v>35.773399999999995</v>
      </c>
      <c r="M12" s="18"/>
      <c r="N12" s="18"/>
    </row>
    <row r="13" spans="1:15" ht="14.4" thickBot="1" x14ac:dyDescent="0.3">
      <c r="A13" s="119"/>
      <c r="B13" s="12" t="s">
        <v>21</v>
      </c>
      <c r="C13" s="13">
        <v>47.648299999999999</v>
      </c>
      <c r="D13" s="13"/>
      <c r="E13" s="13"/>
      <c r="F13" s="13"/>
      <c r="G13" s="14">
        <v>15.2264</v>
      </c>
      <c r="H13" s="26">
        <v>62.874699999999997</v>
      </c>
      <c r="I13" s="27"/>
      <c r="J13" s="27"/>
      <c r="K13" s="28"/>
      <c r="M13" s="18"/>
      <c r="N13" s="18"/>
    </row>
    <row r="14" spans="1:15" x14ac:dyDescent="0.25">
      <c r="A14" s="119"/>
      <c r="B14" s="124" t="s">
        <v>22</v>
      </c>
      <c r="C14" s="125"/>
      <c r="D14" s="125"/>
      <c r="E14" s="125"/>
      <c r="F14" s="125"/>
      <c r="G14" s="126"/>
      <c r="H14" s="124" t="s">
        <v>22</v>
      </c>
      <c r="I14" s="125"/>
      <c r="J14" s="125"/>
      <c r="K14" s="126"/>
      <c r="M14" s="18"/>
      <c r="N14" s="18"/>
    </row>
    <row r="15" spans="1:15" ht="13.8" x14ac:dyDescent="0.25">
      <c r="A15" s="119"/>
      <c r="B15" s="19" t="s">
        <v>17</v>
      </c>
      <c r="C15" s="20">
        <v>47.949300000000001</v>
      </c>
      <c r="D15" s="20">
        <v>48.622</v>
      </c>
      <c r="E15" s="20">
        <v>80.775099999999995</v>
      </c>
      <c r="F15" s="20">
        <v>22.671299999999999</v>
      </c>
      <c r="G15" s="21">
        <v>11.2441</v>
      </c>
      <c r="H15" s="22">
        <v>59.193399999999997</v>
      </c>
      <c r="I15" s="23">
        <v>59.866100000000003</v>
      </c>
      <c r="J15" s="23">
        <v>92.019199999999998</v>
      </c>
      <c r="K15" s="24">
        <v>33.915399999999998</v>
      </c>
      <c r="M15" s="18"/>
      <c r="N15" s="18"/>
    </row>
    <row r="16" spans="1:15" ht="13.8" x14ac:dyDescent="0.25">
      <c r="A16" s="119"/>
      <c r="B16" s="19" t="s">
        <v>18</v>
      </c>
      <c r="C16" s="20">
        <v>52.061300000000003</v>
      </c>
      <c r="D16" s="20">
        <v>52.6721</v>
      </c>
      <c r="E16" s="20">
        <v>87.662599999999998</v>
      </c>
      <c r="F16" s="20">
        <v>24.831600000000002</v>
      </c>
      <c r="G16" s="21">
        <v>19.789000000000001</v>
      </c>
      <c r="H16" s="22">
        <v>71.850300000000004</v>
      </c>
      <c r="I16" s="23">
        <v>72.461100000000002</v>
      </c>
      <c r="J16" s="23">
        <v>107.4516</v>
      </c>
      <c r="K16" s="24">
        <v>44.620600000000003</v>
      </c>
    </row>
    <row r="17" spans="1:11" ht="13.8" x14ac:dyDescent="0.25">
      <c r="A17" s="119"/>
      <c r="B17" s="19" t="s">
        <v>19</v>
      </c>
      <c r="C17" s="20">
        <v>34.916899999999998</v>
      </c>
      <c r="D17" s="20">
        <v>35.6434</v>
      </c>
      <c r="E17" s="20">
        <v>62.103099999999998</v>
      </c>
      <c r="F17" s="20">
        <v>14.483700000000001</v>
      </c>
      <c r="G17" s="21">
        <v>19.4023</v>
      </c>
      <c r="H17" s="22">
        <v>54.319199999999995</v>
      </c>
      <c r="I17" s="23">
        <v>55.045699999999997</v>
      </c>
      <c r="J17" s="23">
        <v>81.505399999999995</v>
      </c>
      <c r="K17" s="24">
        <v>33.886000000000003</v>
      </c>
    </row>
    <row r="18" spans="1:11" ht="13.8" x14ac:dyDescent="0.25">
      <c r="A18" s="119"/>
      <c r="B18" s="25" t="s">
        <v>20</v>
      </c>
      <c r="C18" s="20">
        <v>47.197699999999998</v>
      </c>
      <c r="D18" s="20">
        <v>47.749000000000002</v>
      </c>
      <c r="E18" s="20">
        <v>79.215699999999998</v>
      </c>
      <c r="F18" s="20">
        <v>22.6038</v>
      </c>
      <c r="G18" s="21">
        <v>16.267900000000001</v>
      </c>
      <c r="H18" s="22">
        <v>63.465599999999995</v>
      </c>
      <c r="I18" s="23">
        <v>64.016900000000007</v>
      </c>
      <c r="J18" s="23">
        <v>95.483599999999996</v>
      </c>
      <c r="K18" s="24">
        <v>38.871700000000004</v>
      </c>
    </row>
    <row r="19" spans="1:11" ht="14.4" thickBot="1" x14ac:dyDescent="0.3">
      <c r="A19" s="119"/>
      <c r="B19" s="12" t="s">
        <v>21</v>
      </c>
      <c r="C19" s="13">
        <v>47.577599999999997</v>
      </c>
      <c r="D19" s="13"/>
      <c r="E19" s="13"/>
      <c r="F19" s="13"/>
      <c r="G19" s="14">
        <v>18.9937</v>
      </c>
      <c r="H19" s="26">
        <v>66.571299999999994</v>
      </c>
      <c r="I19" s="27"/>
      <c r="J19" s="27"/>
      <c r="K19" s="28"/>
    </row>
    <row r="20" spans="1:11" ht="13.2" thickBot="1" x14ac:dyDescent="0.3">
      <c r="A20" s="119"/>
      <c r="B20" s="127" t="s">
        <v>23</v>
      </c>
      <c r="C20" s="128"/>
      <c r="D20" s="128"/>
      <c r="E20" s="128"/>
      <c r="F20" s="128"/>
      <c r="G20" s="129"/>
      <c r="H20" s="127" t="s">
        <v>23</v>
      </c>
      <c r="I20" s="128"/>
      <c r="J20" s="128"/>
      <c r="K20" s="129"/>
    </row>
    <row r="21" spans="1:11" x14ac:dyDescent="0.25">
      <c r="A21" s="119"/>
      <c r="B21" s="121" t="s">
        <v>22</v>
      </c>
      <c r="C21" s="122"/>
      <c r="D21" s="122"/>
      <c r="E21" s="122"/>
      <c r="F21" s="122"/>
      <c r="G21" s="123"/>
      <c r="H21" s="121" t="s">
        <v>22</v>
      </c>
      <c r="I21" s="122"/>
      <c r="J21" s="122"/>
      <c r="K21" s="123"/>
    </row>
    <row r="22" spans="1:11" ht="13.8" x14ac:dyDescent="0.25">
      <c r="A22" s="119"/>
      <c r="B22" s="19" t="s">
        <v>17</v>
      </c>
      <c r="C22" s="20">
        <v>48.329500000000003</v>
      </c>
      <c r="D22" s="20">
        <v>49.002000000000002</v>
      </c>
      <c r="E22" s="20">
        <v>81.155100000000004</v>
      </c>
      <c r="F22" s="20">
        <v>23.051400000000001</v>
      </c>
      <c r="G22" s="21">
        <v>17.396899999999999</v>
      </c>
      <c r="H22" s="22">
        <v>65.726399999999998</v>
      </c>
      <c r="I22" s="23">
        <v>66.398899999999998</v>
      </c>
      <c r="J22" s="23">
        <v>98.552000000000007</v>
      </c>
      <c r="K22" s="24">
        <v>40.448300000000003</v>
      </c>
    </row>
    <row r="23" spans="1:11" ht="13.8" x14ac:dyDescent="0.25">
      <c r="A23" s="119"/>
      <c r="B23" s="19" t="s">
        <v>18</v>
      </c>
      <c r="C23" s="20">
        <v>52.282600000000002</v>
      </c>
      <c r="D23" s="20">
        <v>52.8934</v>
      </c>
      <c r="E23" s="20">
        <v>87.883799999999994</v>
      </c>
      <c r="F23" s="20">
        <v>25.052900000000001</v>
      </c>
      <c r="G23" s="21">
        <v>23.5764</v>
      </c>
      <c r="H23" s="22">
        <v>75.859000000000009</v>
      </c>
      <c r="I23" s="23">
        <v>76.469799999999992</v>
      </c>
      <c r="J23" s="23">
        <v>111.46019999999999</v>
      </c>
      <c r="K23" s="24">
        <v>48.629300000000001</v>
      </c>
    </row>
    <row r="24" spans="1:11" ht="13.8" x14ac:dyDescent="0.25">
      <c r="A24" s="119"/>
      <c r="B24" s="19" t="s">
        <v>19</v>
      </c>
      <c r="C24" s="20">
        <v>34.380000000000003</v>
      </c>
      <c r="D24" s="20">
        <v>35.1066</v>
      </c>
      <c r="E24" s="20">
        <v>61.566400000000002</v>
      </c>
      <c r="F24" s="20">
        <v>13.9468</v>
      </c>
      <c r="G24" s="21">
        <v>23.058499999999999</v>
      </c>
      <c r="H24" s="22">
        <v>57.438500000000005</v>
      </c>
      <c r="I24" s="23">
        <v>58.165099999999995</v>
      </c>
      <c r="J24" s="23">
        <v>84.624899999999997</v>
      </c>
      <c r="K24" s="24">
        <v>37.005299999999998</v>
      </c>
    </row>
    <row r="25" spans="1:11" ht="25.2" x14ac:dyDescent="0.25">
      <c r="A25" s="119"/>
      <c r="B25" s="19" t="s">
        <v>24</v>
      </c>
      <c r="C25" s="20">
        <v>11.939500000000001</v>
      </c>
      <c r="D25" s="20"/>
      <c r="E25" s="20"/>
      <c r="F25" s="20"/>
      <c r="G25" s="21">
        <v>15.638999999999999</v>
      </c>
      <c r="H25" s="22">
        <v>27.578499999999998</v>
      </c>
      <c r="I25" s="23"/>
      <c r="J25" s="23"/>
      <c r="K25" s="24"/>
    </row>
    <row r="26" spans="1:11" ht="13.8" x14ac:dyDescent="0.25">
      <c r="A26" s="119"/>
      <c r="B26" s="25" t="s">
        <v>20</v>
      </c>
      <c r="C26" s="20">
        <v>47.378799999999998</v>
      </c>
      <c r="D26" s="20">
        <v>48.822499999999998</v>
      </c>
      <c r="E26" s="20">
        <v>79.396900000000002</v>
      </c>
      <c r="F26" s="20">
        <v>22.7849</v>
      </c>
      <c r="G26" s="21">
        <v>19.372299999999999</v>
      </c>
      <c r="H26" s="22">
        <v>66.751099999999994</v>
      </c>
      <c r="I26" s="23">
        <v>68.194800000000001</v>
      </c>
      <c r="J26" s="23">
        <v>98.769199999999998</v>
      </c>
      <c r="K26" s="24">
        <v>42.157200000000003</v>
      </c>
    </row>
    <row r="27" spans="1:11" ht="14.4" thickBot="1" x14ac:dyDescent="0.3">
      <c r="A27" s="119"/>
      <c r="B27" s="29" t="s">
        <v>21</v>
      </c>
      <c r="C27" s="30">
        <v>47.786700000000003</v>
      </c>
      <c r="D27" s="30"/>
      <c r="E27" s="30"/>
      <c r="F27" s="30"/>
      <c r="G27" s="31">
        <v>22.581099999999999</v>
      </c>
      <c r="H27" s="32">
        <v>70.367800000000003</v>
      </c>
      <c r="I27" s="33"/>
      <c r="J27" s="33"/>
      <c r="K27" s="34"/>
    </row>
    <row r="28" spans="1:11" ht="14.4" thickBot="1" x14ac:dyDescent="0.3">
      <c r="A28" s="120"/>
      <c r="B28" s="35" t="s">
        <v>25</v>
      </c>
      <c r="C28" s="36">
        <v>28.224444442293706</v>
      </c>
      <c r="D28" s="36"/>
      <c r="E28" s="36"/>
      <c r="F28" s="36"/>
      <c r="G28" s="37">
        <v>22.581099999999999</v>
      </c>
      <c r="H28" s="38">
        <v>50.805544442293709</v>
      </c>
      <c r="I28" s="39"/>
      <c r="J28" s="39"/>
      <c r="K28" s="40"/>
    </row>
    <row r="29" spans="1:11" x14ac:dyDescent="0.25">
      <c r="D29" s="1"/>
    </row>
    <row r="30" spans="1:11" hidden="1" x14ac:dyDescent="0.25">
      <c r="D30" s="1"/>
    </row>
    <row r="31" spans="1:11" hidden="1" x14ac:dyDescent="0.25">
      <c r="D31" s="1"/>
    </row>
    <row r="32" spans="1:11" hidden="1" x14ac:dyDescent="0.25">
      <c r="D32" s="1"/>
    </row>
    <row r="33" spans="3:7" hidden="1" x14ac:dyDescent="0.25">
      <c r="C33" s="41"/>
      <c r="D33" s="41"/>
      <c r="E33" s="41"/>
      <c r="F33" s="41"/>
      <c r="G33" s="41"/>
    </row>
    <row r="34" spans="3:7" hidden="1" x14ac:dyDescent="0.25">
      <c r="C34" s="41"/>
      <c r="D34" s="41"/>
      <c r="E34" s="41"/>
      <c r="F34" s="41"/>
      <c r="G34" s="41"/>
    </row>
    <row r="35" spans="3:7" hidden="1" x14ac:dyDescent="0.25">
      <c r="C35" s="41"/>
      <c r="D35" s="41"/>
      <c r="E35" s="41"/>
      <c r="F35" s="41"/>
      <c r="G35" s="41"/>
    </row>
    <row r="36" spans="3:7" hidden="1" x14ac:dyDescent="0.25">
      <c r="C36" s="41"/>
      <c r="D36" s="41"/>
      <c r="E36" s="41"/>
      <c r="F36" s="41"/>
      <c r="G36" s="41"/>
    </row>
    <row r="37" spans="3:7" hidden="1" x14ac:dyDescent="0.25">
      <c r="C37" s="41"/>
      <c r="D37" s="41"/>
      <c r="E37" s="41"/>
      <c r="F37" s="41"/>
      <c r="G37" s="41"/>
    </row>
    <row r="38" spans="3:7" hidden="1" x14ac:dyDescent="0.25">
      <c r="C38" s="41"/>
      <c r="D38" s="41"/>
      <c r="E38" s="41"/>
      <c r="F38" s="41"/>
      <c r="G38" s="41"/>
    </row>
    <row r="39" spans="3:7" hidden="1" x14ac:dyDescent="0.25">
      <c r="C39" s="41"/>
      <c r="D39" s="41"/>
      <c r="E39" s="41"/>
      <c r="F39" s="41"/>
      <c r="G39" s="41"/>
    </row>
    <row r="40" spans="3:7" hidden="1" x14ac:dyDescent="0.25">
      <c r="C40" s="41"/>
      <c r="D40" s="41"/>
      <c r="E40" s="41"/>
      <c r="F40" s="41"/>
      <c r="G40" s="41"/>
    </row>
    <row r="41" spans="3:7" hidden="1" x14ac:dyDescent="0.25">
      <c r="C41" s="41"/>
      <c r="D41" s="41"/>
      <c r="E41" s="41"/>
      <c r="F41" s="41"/>
      <c r="G41" s="41"/>
    </row>
    <row r="42" spans="3:7" hidden="1" x14ac:dyDescent="0.25">
      <c r="C42" s="41"/>
      <c r="D42" s="41"/>
      <c r="E42" s="41"/>
      <c r="F42" s="41"/>
      <c r="G42" s="41"/>
    </row>
    <row r="43" spans="3:7" hidden="1" x14ac:dyDescent="0.25">
      <c r="C43" s="41"/>
      <c r="D43" s="41"/>
      <c r="E43" s="41"/>
      <c r="F43" s="41"/>
      <c r="G43" s="41"/>
    </row>
    <row r="44" spans="3:7" hidden="1" x14ac:dyDescent="0.25">
      <c r="C44" s="41"/>
      <c r="D44" s="41"/>
      <c r="E44" s="41"/>
      <c r="F44" s="41"/>
      <c r="G44" s="41"/>
    </row>
    <row r="45" spans="3:7" hidden="1" x14ac:dyDescent="0.25">
      <c r="C45" s="41"/>
    </row>
    <row r="46" spans="3:7" hidden="1" x14ac:dyDescent="0.25">
      <c r="C46" s="41"/>
    </row>
    <row r="47" spans="3:7" hidden="1" x14ac:dyDescent="0.25"/>
    <row r="48" spans="3:7" hidden="1" x14ac:dyDescent="0.25">
      <c r="D48" s="1"/>
    </row>
    <row r="49" spans="4:4" hidden="1" x14ac:dyDescent="0.25">
      <c r="D49" s="1"/>
    </row>
    <row r="50" spans="4:4" hidden="1" x14ac:dyDescent="0.25">
      <c r="D50" s="1"/>
    </row>
    <row r="51" spans="4:4" hidden="1" x14ac:dyDescent="0.25">
      <c r="D51" s="1"/>
    </row>
    <row r="52" spans="4:4" hidden="1" x14ac:dyDescent="0.25">
      <c r="D52" s="1"/>
    </row>
    <row r="53" spans="4:4" hidden="1" x14ac:dyDescent="0.25">
      <c r="D53" s="1"/>
    </row>
    <row r="54" spans="4:4" hidden="1" x14ac:dyDescent="0.25">
      <c r="D54" s="1"/>
    </row>
    <row r="55" spans="4:4" hidden="1" x14ac:dyDescent="0.25">
      <c r="D55" s="1"/>
    </row>
    <row r="56" spans="4:4" hidden="1" x14ac:dyDescent="0.25">
      <c r="D56" s="1"/>
    </row>
    <row r="57" spans="4:4" hidden="1" x14ac:dyDescent="0.25">
      <c r="D57" s="1"/>
    </row>
    <row r="58" spans="4:4" hidden="1" x14ac:dyDescent="0.25">
      <c r="D58" s="1"/>
    </row>
    <row r="59" spans="4:4" hidden="1" x14ac:dyDescent="0.25"/>
    <row r="60" spans="4:4" hidden="1" x14ac:dyDescent="0.25"/>
    <row r="61" spans="4:4" hidden="1" x14ac:dyDescent="0.25"/>
    <row r="62" spans="4:4" hidden="1" x14ac:dyDescent="0.25"/>
    <row r="63" spans="4:4" hidden="1" x14ac:dyDescent="0.25"/>
    <row r="64" spans="4:4" hidden="1" x14ac:dyDescent="0.25"/>
  </sheetData>
  <sheetProtection algorithmName="SHA-512" hashValue="irUYQgwz/LiNS/QFS1CiHK9D5aEoCf4ndzlZPhKC4Rs8tS+4V85e9QkkPdvNji4gIvNUq95GoHFErJJbL4464A==" saltValue="FVSo0vGCQyVdR0HWAAlERQ==" spinCount="100000" sheet="1" objects="1" scenarios="1"/>
  <mergeCells count="15">
    <mergeCell ref="B2:K2"/>
    <mergeCell ref="C3:G3"/>
    <mergeCell ref="H3:K3"/>
    <mergeCell ref="A4:A5"/>
    <mergeCell ref="A6:A28"/>
    <mergeCell ref="B8:G8"/>
    <mergeCell ref="H8:K8"/>
    <mergeCell ref="B14:G14"/>
    <mergeCell ref="H14:K14"/>
    <mergeCell ref="B21:G21"/>
    <mergeCell ref="H21:K21"/>
    <mergeCell ref="B7:G7"/>
    <mergeCell ref="H7:K7"/>
    <mergeCell ref="B20:G20"/>
    <mergeCell ref="H20:K20"/>
  </mergeCells>
  <conditionalFormatting sqref="C4:F4">
    <cfRule type="cellIs" priority="2" stopIfTrue="1" operator="equal">
      <formula>0</formula>
    </cfRule>
  </conditionalFormatting>
  <conditionalFormatting sqref="C6:F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Header>&amp;R&amp;"Times New Roman,Kalın"&amp;11Ek-1</oddHead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A1:U52"/>
  <sheetViews>
    <sheetView showGridLines="0" zoomScale="70" zoomScaleNormal="70" workbookViewId="0">
      <selection activeCell="M14" sqref="M14"/>
    </sheetView>
  </sheetViews>
  <sheetFormatPr defaultColWidth="0" defaultRowHeight="13.8" zeroHeight="1" x14ac:dyDescent="0.25"/>
  <cols>
    <col min="1" max="1" width="9.109375" style="42" customWidth="1"/>
    <col min="2" max="2" width="29.44140625" style="42" customWidth="1"/>
    <col min="3" max="3" width="13.6640625" style="42" customWidth="1"/>
    <col min="4" max="4" width="14.5546875" style="42" bestFit="1" customWidth="1"/>
    <col min="5" max="9" width="13.6640625" style="42" customWidth="1"/>
    <col min="10" max="10" width="29.44140625" style="42" bestFit="1" customWidth="1"/>
    <col min="11" max="11" width="13.6640625" style="42" customWidth="1"/>
    <col min="12" max="12" width="14.5546875" style="42" bestFit="1" customWidth="1"/>
    <col min="13" max="14" width="13.6640625" style="42" customWidth="1"/>
    <col min="15" max="15" width="3.6640625" style="43" customWidth="1"/>
    <col min="16" max="16" width="9.88671875" style="42" hidden="1" customWidth="1"/>
    <col min="17" max="20" width="9.109375" style="42" hidden="1" customWidth="1"/>
    <col min="21" max="21" width="10.5546875" style="42" hidden="1" customWidth="1"/>
    <col min="22" max="16384" width="9.109375" style="42" hidden="1"/>
  </cols>
  <sheetData>
    <row r="1" spans="2:21" ht="14.4" thickBot="1" x14ac:dyDescent="0.3"/>
    <row r="2" spans="2:21" ht="16.8" thickBot="1" x14ac:dyDescent="0.3">
      <c r="B2" s="221" t="s">
        <v>53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3"/>
      <c r="U2" s="111"/>
    </row>
    <row r="3" spans="2:21" ht="15" thickTop="1" thickBot="1" x14ac:dyDescent="0.3">
      <c r="B3" s="224" t="s">
        <v>26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6"/>
    </row>
    <row r="4" spans="2:21" ht="14.4" thickTop="1" x14ac:dyDescent="0.25">
      <c r="B4" s="227"/>
      <c r="C4" s="44"/>
      <c r="D4" s="45"/>
      <c r="E4" s="46" t="s">
        <v>27</v>
      </c>
      <c r="F4" s="46" t="s">
        <v>10</v>
      </c>
      <c r="G4" s="46" t="s">
        <v>11</v>
      </c>
      <c r="H4" s="46" t="s">
        <v>12</v>
      </c>
      <c r="I4" s="47"/>
      <c r="J4" s="48"/>
      <c r="K4" s="49"/>
      <c r="L4" s="49"/>
      <c r="M4" s="49"/>
      <c r="N4" s="50"/>
    </row>
    <row r="5" spans="2:21" x14ac:dyDescent="0.25">
      <c r="B5" s="227"/>
      <c r="C5" s="44"/>
      <c r="D5" s="51"/>
      <c r="E5" s="52" t="s">
        <v>28</v>
      </c>
      <c r="F5" s="52" t="s">
        <v>28</v>
      </c>
      <c r="G5" s="52" t="s">
        <v>28</v>
      </c>
      <c r="H5" s="52" t="s">
        <v>28</v>
      </c>
      <c r="I5" s="47"/>
      <c r="J5" s="47"/>
      <c r="K5" s="47"/>
      <c r="L5" s="47"/>
      <c r="M5" s="49"/>
      <c r="N5" s="50"/>
    </row>
    <row r="6" spans="2:21" ht="14.4" thickBot="1" x14ac:dyDescent="0.3">
      <c r="B6" s="53"/>
      <c r="C6" s="54"/>
      <c r="D6" s="55"/>
      <c r="E6" s="56">
        <v>48.7941</v>
      </c>
      <c r="F6" s="56">
        <v>49.466500000000003</v>
      </c>
      <c r="G6" s="56">
        <v>81.619500000000002</v>
      </c>
      <c r="H6" s="56">
        <v>23.515899999999998</v>
      </c>
      <c r="I6" s="57"/>
      <c r="J6" s="58"/>
      <c r="K6" s="59"/>
      <c r="L6" s="59"/>
      <c r="M6" s="49"/>
      <c r="N6" s="50"/>
      <c r="P6" s="112"/>
    </row>
    <row r="7" spans="2:21" ht="15" customHeight="1" thickBot="1" x14ac:dyDescent="0.3">
      <c r="B7" s="228" t="s">
        <v>29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30"/>
    </row>
    <row r="8" spans="2:21" ht="14.4" thickBot="1" x14ac:dyDescent="0.3">
      <c r="B8" s="231" t="s">
        <v>30</v>
      </c>
      <c r="C8" s="232"/>
      <c r="D8" s="232"/>
      <c r="E8" s="232"/>
      <c r="F8" s="232"/>
      <c r="G8" s="232"/>
      <c r="H8" s="232"/>
      <c r="I8" s="233"/>
      <c r="J8" s="234" t="s">
        <v>31</v>
      </c>
      <c r="K8" s="235"/>
      <c r="L8" s="235"/>
      <c r="M8" s="235"/>
      <c r="N8" s="236"/>
    </row>
    <row r="9" spans="2:21" x14ac:dyDescent="0.25">
      <c r="B9" s="210"/>
      <c r="C9" s="212" t="s">
        <v>32</v>
      </c>
      <c r="D9" s="212"/>
      <c r="E9" s="212" t="s">
        <v>33</v>
      </c>
      <c r="F9" s="212"/>
      <c r="G9" s="212"/>
      <c r="H9" s="213"/>
      <c r="I9" s="214" t="s">
        <v>34</v>
      </c>
      <c r="J9" s="216"/>
      <c r="K9" s="219" t="s">
        <v>35</v>
      </c>
      <c r="L9" s="220"/>
      <c r="M9" s="206" t="s">
        <v>8</v>
      </c>
      <c r="N9" s="208" t="s">
        <v>34</v>
      </c>
    </row>
    <row r="10" spans="2:21" x14ac:dyDescent="0.25">
      <c r="B10" s="211"/>
      <c r="C10" s="60" t="s">
        <v>36</v>
      </c>
      <c r="D10" s="61" t="s">
        <v>37</v>
      </c>
      <c r="E10" s="62" t="s">
        <v>27</v>
      </c>
      <c r="F10" s="60" t="s">
        <v>10</v>
      </c>
      <c r="G10" s="60" t="s">
        <v>11</v>
      </c>
      <c r="H10" s="63" t="s">
        <v>12</v>
      </c>
      <c r="I10" s="215"/>
      <c r="J10" s="217"/>
      <c r="K10" s="60" t="s">
        <v>36</v>
      </c>
      <c r="L10" s="61" t="s">
        <v>37</v>
      </c>
      <c r="M10" s="207"/>
      <c r="N10" s="209"/>
    </row>
    <row r="11" spans="2:21" ht="14.4" thickBot="1" x14ac:dyDescent="0.3">
      <c r="B11" s="211"/>
      <c r="C11" s="64" t="s">
        <v>38</v>
      </c>
      <c r="D11" s="64" t="s">
        <v>38</v>
      </c>
      <c r="E11" s="64" t="s">
        <v>28</v>
      </c>
      <c r="F11" s="64" t="s">
        <v>28</v>
      </c>
      <c r="G11" s="64" t="s">
        <v>28</v>
      </c>
      <c r="H11" s="64" t="s">
        <v>28</v>
      </c>
      <c r="I11" s="65" t="s">
        <v>39</v>
      </c>
      <c r="J11" s="218"/>
      <c r="K11" s="60" t="s">
        <v>38</v>
      </c>
      <c r="L11" s="60" t="s">
        <v>38</v>
      </c>
      <c r="M11" s="60" t="s">
        <v>28</v>
      </c>
      <c r="N11" s="66" t="s">
        <v>39</v>
      </c>
    </row>
    <row r="12" spans="2:21" ht="14.4" thickBot="1" x14ac:dyDescent="0.3">
      <c r="B12" s="203" t="s">
        <v>15</v>
      </c>
      <c r="C12" s="204"/>
      <c r="D12" s="204"/>
      <c r="E12" s="204"/>
      <c r="F12" s="204"/>
      <c r="G12" s="204"/>
      <c r="H12" s="204"/>
      <c r="I12" s="205"/>
      <c r="J12" s="203" t="s">
        <v>15</v>
      </c>
      <c r="K12" s="204"/>
      <c r="L12" s="204"/>
      <c r="M12" s="204"/>
      <c r="N12" s="205"/>
    </row>
    <row r="13" spans="2:21" x14ac:dyDescent="0.25">
      <c r="B13" s="124" t="s">
        <v>16</v>
      </c>
      <c r="C13" s="125"/>
      <c r="D13" s="125"/>
      <c r="E13" s="125"/>
      <c r="F13" s="125"/>
      <c r="G13" s="125"/>
      <c r="H13" s="125"/>
      <c r="I13" s="126"/>
      <c r="J13" s="124" t="s">
        <v>16</v>
      </c>
      <c r="K13" s="125"/>
      <c r="L13" s="125"/>
      <c r="M13" s="125"/>
      <c r="N13" s="126"/>
    </row>
    <row r="14" spans="2:21" x14ac:dyDescent="0.25">
      <c r="B14" s="19" t="s">
        <v>17</v>
      </c>
      <c r="C14" s="67">
        <v>338.30925917468772</v>
      </c>
      <c r="D14" s="67">
        <f>C14*2</f>
        <v>676.61851834937545</v>
      </c>
      <c r="E14" s="67">
        <v>58.371000000000002</v>
      </c>
      <c r="F14" s="67">
        <v>59.043500000000002</v>
      </c>
      <c r="G14" s="67">
        <v>91.196600000000004</v>
      </c>
      <c r="H14" s="67">
        <v>33.0929</v>
      </c>
      <c r="I14" s="68">
        <v>33.2239</v>
      </c>
      <c r="J14" s="19" t="s">
        <v>17</v>
      </c>
      <c r="K14" s="67">
        <f t="shared" ref="K14:L18" si="0">+C14</f>
        <v>338.30925917468772</v>
      </c>
      <c r="L14" s="67">
        <f t="shared" si="0"/>
        <v>676.61851834937545</v>
      </c>
      <c r="M14" s="67">
        <v>10.179399999999999</v>
      </c>
      <c r="N14" s="68">
        <v>33.2239</v>
      </c>
    </row>
    <row r="15" spans="2:21" x14ac:dyDescent="0.25">
      <c r="B15" s="19" t="s">
        <v>18</v>
      </c>
      <c r="C15" s="67">
        <v>556.38753274234614</v>
      </c>
      <c r="D15" s="67">
        <f>C15*2</f>
        <v>1112.7750654846923</v>
      </c>
      <c r="E15" s="67">
        <v>67.987300000000005</v>
      </c>
      <c r="F15" s="67">
        <v>68.598200000000006</v>
      </c>
      <c r="G15" s="67">
        <v>103.58850000000001</v>
      </c>
      <c r="H15" s="67">
        <v>40.7577</v>
      </c>
      <c r="I15" s="68">
        <v>33.2239</v>
      </c>
      <c r="J15" s="19" t="s">
        <v>18</v>
      </c>
      <c r="K15" s="67">
        <f t="shared" si="0"/>
        <v>556.38753274234614</v>
      </c>
      <c r="L15" s="67">
        <f t="shared" si="0"/>
        <v>1112.7750654846923</v>
      </c>
      <c r="M15" s="67">
        <v>15.8644</v>
      </c>
      <c r="N15" s="68">
        <v>33.2239</v>
      </c>
    </row>
    <row r="16" spans="2:21" x14ac:dyDescent="0.25">
      <c r="B16" s="19" t="s">
        <v>19</v>
      </c>
      <c r="C16" s="67">
        <v>542.59838484851105</v>
      </c>
      <c r="D16" s="67">
        <f>C16*2</f>
        <v>1085.1967696970221</v>
      </c>
      <c r="E16" s="67">
        <v>51.325000000000003</v>
      </c>
      <c r="F16" s="67">
        <v>52.051499999999997</v>
      </c>
      <c r="G16" s="67">
        <v>78.511400000000009</v>
      </c>
      <c r="H16" s="67">
        <v>30.891999999999999</v>
      </c>
      <c r="I16" s="68"/>
      <c r="J16" s="19" t="s">
        <v>19</v>
      </c>
      <c r="K16" s="67">
        <f t="shared" si="0"/>
        <v>542.59838484851105</v>
      </c>
      <c r="L16" s="67">
        <f t="shared" si="0"/>
        <v>1085.1967696970221</v>
      </c>
      <c r="M16" s="67">
        <v>15.7136</v>
      </c>
      <c r="N16" s="68"/>
    </row>
    <row r="17" spans="2:16" x14ac:dyDescent="0.25">
      <c r="B17" s="25" t="s">
        <v>20</v>
      </c>
      <c r="C17" s="67">
        <v>536.94990653786579</v>
      </c>
      <c r="D17" s="67">
        <f>C17*2</f>
        <v>1073.8998130757316</v>
      </c>
      <c r="E17" s="67">
        <v>60.367100000000001</v>
      </c>
      <c r="F17" s="67">
        <v>60.918399999999998</v>
      </c>
      <c r="G17" s="67">
        <v>92.385099999999994</v>
      </c>
      <c r="H17" s="67">
        <v>35.773399999999995</v>
      </c>
      <c r="I17" s="68">
        <v>33.2239</v>
      </c>
      <c r="J17" s="25" t="s">
        <v>20</v>
      </c>
      <c r="K17" s="67">
        <f t="shared" si="0"/>
        <v>536.94990653786579</v>
      </c>
      <c r="L17" s="67">
        <f t="shared" si="0"/>
        <v>1073.8998130757316</v>
      </c>
      <c r="M17" s="67">
        <v>13.0655</v>
      </c>
      <c r="N17" s="68">
        <v>33.2239</v>
      </c>
    </row>
    <row r="18" spans="2:16" ht="14.4" thickBot="1" x14ac:dyDescent="0.3">
      <c r="B18" s="12" t="s">
        <v>21</v>
      </c>
      <c r="C18" s="69">
        <v>553.04026565729964</v>
      </c>
      <c r="D18" s="69">
        <f>C18*2</f>
        <v>1106.0805313145993</v>
      </c>
      <c r="E18" s="69">
        <v>62.874699999999997</v>
      </c>
      <c r="F18" s="69"/>
      <c r="G18" s="69"/>
      <c r="H18" s="69"/>
      <c r="I18" s="70"/>
      <c r="J18" s="12" t="s">
        <v>21</v>
      </c>
      <c r="K18" s="69">
        <f t="shared" si="0"/>
        <v>553.04026565729964</v>
      </c>
      <c r="L18" s="69">
        <f t="shared" si="0"/>
        <v>1106.0805313145993</v>
      </c>
      <c r="M18" s="69">
        <v>15.2264</v>
      </c>
      <c r="N18" s="70"/>
    </row>
    <row r="19" spans="2:16" x14ac:dyDescent="0.25">
      <c r="B19" s="188" t="s">
        <v>22</v>
      </c>
      <c r="C19" s="189"/>
      <c r="D19" s="189"/>
      <c r="E19" s="189"/>
      <c r="F19" s="189"/>
      <c r="G19" s="189"/>
      <c r="H19" s="189"/>
      <c r="I19" s="190"/>
      <c r="J19" s="188" t="s">
        <v>22</v>
      </c>
      <c r="K19" s="189"/>
      <c r="L19" s="189"/>
      <c r="M19" s="189"/>
      <c r="N19" s="190"/>
    </row>
    <row r="20" spans="2:16" x14ac:dyDescent="0.25">
      <c r="B20" s="19" t="s">
        <v>17</v>
      </c>
      <c r="C20" s="191"/>
      <c r="D20" s="192"/>
      <c r="E20" s="67">
        <v>59.193399999999997</v>
      </c>
      <c r="F20" s="67">
        <v>59.866100000000003</v>
      </c>
      <c r="G20" s="67">
        <v>92.019199999999998</v>
      </c>
      <c r="H20" s="67">
        <v>33.915399999999998</v>
      </c>
      <c r="I20" s="68">
        <v>33.2239</v>
      </c>
      <c r="J20" s="19" t="s">
        <v>17</v>
      </c>
      <c r="K20" s="197"/>
      <c r="L20" s="198"/>
      <c r="M20" s="67">
        <v>11.2441</v>
      </c>
      <c r="N20" s="68">
        <v>33.2239</v>
      </c>
    </row>
    <row r="21" spans="2:16" x14ac:dyDescent="0.25">
      <c r="B21" s="19" t="s">
        <v>18</v>
      </c>
      <c r="C21" s="193"/>
      <c r="D21" s="194"/>
      <c r="E21" s="67">
        <v>71.850300000000004</v>
      </c>
      <c r="F21" s="67">
        <v>72.461100000000002</v>
      </c>
      <c r="G21" s="67">
        <v>107.4516</v>
      </c>
      <c r="H21" s="67">
        <v>44.620600000000003</v>
      </c>
      <c r="I21" s="68">
        <v>33.2239</v>
      </c>
      <c r="J21" s="19" t="s">
        <v>18</v>
      </c>
      <c r="K21" s="199"/>
      <c r="L21" s="200"/>
      <c r="M21" s="67">
        <v>19.789000000000001</v>
      </c>
      <c r="N21" s="68">
        <v>33.2239</v>
      </c>
    </row>
    <row r="22" spans="2:16" x14ac:dyDescent="0.25">
      <c r="B22" s="19" t="s">
        <v>19</v>
      </c>
      <c r="C22" s="193"/>
      <c r="D22" s="194"/>
      <c r="E22" s="67">
        <v>54.319199999999995</v>
      </c>
      <c r="F22" s="67">
        <v>55.045699999999997</v>
      </c>
      <c r="G22" s="67">
        <v>81.505399999999995</v>
      </c>
      <c r="H22" s="67">
        <v>33.886000000000003</v>
      </c>
      <c r="I22" s="68"/>
      <c r="J22" s="19" t="s">
        <v>19</v>
      </c>
      <c r="K22" s="199"/>
      <c r="L22" s="200"/>
      <c r="M22" s="67">
        <v>19.4023</v>
      </c>
      <c r="N22" s="68"/>
    </row>
    <row r="23" spans="2:16" x14ac:dyDescent="0.25">
      <c r="B23" s="25" t="s">
        <v>20</v>
      </c>
      <c r="C23" s="193"/>
      <c r="D23" s="194"/>
      <c r="E23" s="67">
        <v>63.465599999999995</v>
      </c>
      <c r="F23" s="67">
        <v>64.016900000000007</v>
      </c>
      <c r="G23" s="67">
        <v>95.483599999999996</v>
      </c>
      <c r="H23" s="67">
        <v>38.871700000000004</v>
      </c>
      <c r="I23" s="68">
        <v>33.2239</v>
      </c>
      <c r="J23" s="25" t="s">
        <v>20</v>
      </c>
      <c r="K23" s="199"/>
      <c r="L23" s="200"/>
      <c r="M23" s="67">
        <v>16.267900000000001</v>
      </c>
      <c r="N23" s="68">
        <v>33.2239</v>
      </c>
    </row>
    <row r="24" spans="2:16" ht="14.4" thickBot="1" x14ac:dyDescent="0.3">
      <c r="B24" s="12" t="s">
        <v>21</v>
      </c>
      <c r="C24" s="195"/>
      <c r="D24" s="196"/>
      <c r="E24" s="69">
        <v>66.571299999999994</v>
      </c>
      <c r="F24" s="69"/>
      <c r="G24" s="69"/>
      <c r="H24" s="69"/>
      <c r="I24" s="70"/>
      <c r="J24" s="12" t="s">
        <v>21</v>
      </c>
      <c r="K24" s="201"/>
      <c r="L24" s="202"/>
      <c r="M24" s="69">
        <v>18.9937</v>
      </c>
      <c r="N24" s="70"/>
    </row>
    <row r="25" spans="2:16" ht="14.4" thickBot="1" x14ac:dyDescent="0.3">
      <c r="B25" s="203" t="s">
        <v>23</v>
      </c>
      <c r="C25" s="204"/>
      <c r="D25" s="204"/>
      <c r="E25" s="204"/>
      <c r="F25" s="204"/>
      <c r="G25" s="204"/>
      <c r="H25" s="204"/>
      <c r="I25" s="205"/>
      <c r="J25" s="203" t="s">
        <v>23</v>
      </c>
      <c r="K25" s="204"/>
      <c r="L25" s="204"/>
      <c r="M25" s="204"/>
      <c r="N25" s="205"/>
    </row>
    <row r="26" spans="2:16" x14ac:dyDescent="0.25">
      <c r="B26" s="176" t="s">
        <v>22</v>
      </c>
      <c r="C26" s="177"/>
      <c r="D26" s="177"/>
      <c r="E26" s="177"/>
      <c r="F26" s="177"/>
      <c r="G26" s="177"/>
      <c r="H26" s="177"/>
      <c r="I26" s="178"/>
      <c r="J26" s="124" t="s">
        <v>22</v>
      </c>
      <c r="K26" s="125"/>
      <c r="L26" s="125"/>
      <c r="M26" s="125"/>
      <c r="N26" s="126"/>
    </row>
    <row r="27" spans="2:16" x14ac:dyDescent="0.25">
      <c r="B27" s="19" t="s">
        <v>17</v>
      </c>
      <c r="C27" s="71"/>
      <c r="D27" s="72"/>
      <c r="E27" s="67">
        <v>65.726399999999998</v>
      </c>
      <c r="F27" s="67">
        <v>66.398899999999998</v>
      </c>
      <c r="G27" s="67">
        <v>98.552000000000007</v>
      </c>
      <c r="H27" s="67">
        <v>40.448300000000003</v>
      </c>
      <c r="I27" s="68">
        <v>33.2239</v>
      </c>
      <c r="J27" s="19" t="s">
        <v>17</v>
      </c>
      <c r="K27" s="179"/>
      <c r="L27" s="180"/>
      <c r="M27" s="67">
        <v>17.396899999999999</v>
      </c>
      <c r="N27" s="68">
        <v>33.2239</v>
      </c>
      <c r="P27" s="112"/>
    </row>
    <row r="28" spans="2:16" x14ac:dyDescent="0.25">
      <c r="B28" s="19" t="s">
        <v>18</v>
      </c>
      <c r="C28" s="49"/>
      <c r="D28" s="73"/>
      <c r="E28" s="67">
        <v>75.859000000000009</v>
      </c>
      <c r="F28" s="67">
        <v>76.469799999999992</v>
      </c>
      <c r="G28" s="67">
        <v>111.46019999999999</v>
      </c>
      <c r="H28" s="67">
        <v>48.629300000000001</v>
      </c>
      <c r="I28" s="68">
        <v>33.2239</v>
      </c>
      <c r="J28" s="19" t="s">
        <v>18</v>
      </c>
      <c r="K28" s="181"/>
      <c r="L28" s="182"/>
      <c r="M28" s="67">
        <v>23.5764</v>
      </c>
      <c r="N28" s="68">
        <v>33.2239</v>
      </c>
      <c r="P28" s="112"/>
    </row>
    <row r="29" spans="2:16" x14ac:dyDescent="0.25">
      <c r="B29" s="19" t="s">
        <v>19</v>
      </c>
      <c r="C29" s="49"/>
      <c r="D29" s="73"/>
      <c r="E29" s="67">
        <v>57.438500000000005</v>
      </c>
      <c r="F29" s="67">
        <v>58.165099999999995</v>
      </c>
      <c r="G29" s="67">
        <v>84.624899999999997</v>
      </c>
      <c r="H29" s="67">
        <v>37.005299999999998</v>
      </c>
      <c r="I29" s="68"/>
      <c r="J29" s="19" t="s">
        <v>19</v>
      </c>
      <c r="K29" s="181"/>
      <c r="L29" s="182"/>
      <c r="M29" s="67">
        <v>23.058499999999999</v>
      </c>
      <c r="N29" s="68"/>
      <c r="P29" s="112"/>
    </row>
    <row r="30" spans="2:16" ht="25.2" x14ac:dyDescent="0.25">
      <c r="B30" s="19" t="s">
        <v>24</v>
      </c>
      <c r="C30" s="49"/>
      <c r="D30" s="73"/>
      <c r="E30" s="67">
        <v>27.578499999999998</v>
      </c>
      <c r="F30" s="67"/>
      <c r="G30" s="67"/>
      <c r="H30" s="67"/>
      <c r="I30" s="68"/>
      <c r="J30" s="19" t="s">
        <v>24</v>
      </c>
      <c r="K30" s="181"/>
      <c r="L30" s="182"/>
      <c r="M30" s="67">
        <v>15.638999999999999</v>
      </c>
      <c r="N30" s="68"/>
      <c r="P30" s="112"/>
    </row>
    <row r="31" spans="2:16" x14ac:dyDescent="0.25">
      <c r="B31" s="25" t="s">
        <v>20</v>
      </c>
      <c r="C31" s="49"/>
      <c r="D31" s="73"/>
      <c r="E31" s="67">
        <v>66.751099999999994</v>
      </c>
      <c r="F31" s="67">
        <v>68.194800000000001</v>
      </c>
      <c r="G31" s="67">
        <v>98.769199999999998</v>
      </c>
      <c r="H31" s="67">
        <v>42.157200000000003</v>
      </c>
      <c r="I31" s="68">
        <v>33.2239</v>
      </c>
      <c r="J31" s="25" t="s">
        <v>20</v>
      </c>
      <c r="K31" s="181"/>
      <c r="L31" s="182"/>
      <c r="M31" s="67">
        <v>19.372299999999999</v>
      </c>
      <c r="N31" s="68">
        <v>33.2239</v>
      </c>
      <c r="P31" s="112"/>
    </row>
    <row r="32" spans="2:16" ht="14.4" thickBot="1" x14ac:dyDescent="0.3">
      <c r="B32" s="29" t="s">
        <v>21</v>
      </c>
      <c r="C32" s="49"/>
      <c r="D32" s="73"/>
      <c r="E32" s="74">
        <v>70.367800000000003</v>
      </c>
      <c r="F32" s="74"/>
      <c r="G32" s="74"/>
      <c r="H32" s="74"/>
      <c r="I32" s="75"/>
      <c r="J32" s="76" t="s">
        <v>21</v>
      </c>
      <c r="K32" s="183"/>
      <c r="L32" s="184"/>
      <c r="M32" s="69">
        <v>22.581099999999999</v>
      </c>
      <c r="N32" s="70"/>
      <c r="P32" s="112"/>
    </row>
    <row r="33" spans="2:16" ht="14.4" thickBot="1" x14ac:dyDescent="0.3">
      <c r="B33" s="35" t="s">
        <v>25</v>
      </c>
      <c r="C33" s="77"/>
      <c r="D33" s="78"/>
      <c r="E33" s="79">
        <v>50.805544442293709</v>
      </c>
      <c r="F33" s="79"/>
      <c r="G33" s="79"/>
      <c r="H33" s="79"/>
      <c r="I33" s="80"/>
      <c r="J33" s="81"/>
      <c r="K33" s="82"/>
      <c r="L33" s="82"/>
      <c r="M33" s="83"/>
      <c r="N33" s="84"/>
      <c r="P33" s="112"/>
    </row>
    <row r="34" spans="2:16" ht="14.4" thickBot="1" x14ac:dyDescent="0.3">
      <c r="B34" s="157" t="s">
        <v>40</v>
      </c>
      <c r="C34" s="158"/>
      <c r="D34" s="158"/>
      <c r="E34" s="158"/>
      <c r="F34" s="158"/>
      <c r="G34" s="158"/>
      <c r="H34" s="158"/>
      <c r="I34" s="159"/>
      <c r="J34" s="185" t="s">
        <v>41</v>
      </c>
      <c r="K34" s="186"/>
      <c r="L34" s="186"/>
      <c r="M34" s="186"/>
      <c r="N34" s="187"/>
    </row>
    <row r="35" spans="2:16" x14ac:dyDescent="0.25">
      <c r="B35" s="162"/>
      <c r="C35" s="164" t="s">
        <v>32</v>
      </c>
      <c r="D35" s="164"/>
      <c r="E35" s="165" t="s">
        <v>8</v>
      </c>
      <c r="F35" s="166"/>
      <c r="G35" s="166"/>
      <c r="H35" s="167"/>
      <c r="I35" s="171" t="s">
        <v>34</v>
      </c>
      <c r="J35" s="85"/>
      <c r="K35" s="86"/>
      <c r="L35" s="86"/>
      <c r="M35" s="109" t="s">
        <v>8</v>
      </c>
      <c r="N35" s="87" t="s">
        <v>34</v>
      </c>
    </row>
    <row r="36" spans="2:16" x14ac:dyDescent="0.25">
      <c r="B36" s="163"/>
      <c r="C36" s="88" t="s">
        <v>36</v>
      </c>
      <c r="D36" s="89" t="s">
        <v>37</v>
      </c>
      <c r="E36" s="168"/>
      <c r="F36" s="169"/>
      <c r="G36" s="169"/>
      <c r="H36" s="170"/>
      <c r="I36" s="172"/>
      <c r="J36" s="90"/>
      <c r="K36" s="91"/>
      <c r="L36" s="91"/>
      <c r="M36" s="64" t="s">
        <v>42</v>
      </c>
      <c r="N36" s="65" t="s">
        <v>39</v>
      </c>
    </row>
    <row r="37" spans="2:16" x14ac:dyDescent="0.25">
      <c r="B37" s="163"/>
      <c r="C37" s="88" t="s">
        <v>38</v>
      </c>
      <c r="D37" s="88" t="s">
        <v>38</v>
      </c>
      <c r="E37" s="173" t="s">
        <v>28</v>
      </c>
      <c r="F37" s="174"/>
      <c r="G37" s="174"/>
      <c r="H37" s="175"/>
      <c r="I37" s="92" t="s">
        <v>39</v>
      </c>
      <c r="J37" s="138" t="s">
        <v>43</v>
      </c>
      <c r="K37" s="139"/>
      <c r="L37" s="140"/>
      <c r="M37" s="150">
        <v>2.6190000000000002</v>
      </c>
      <c r="N37" s="152">
        <f>+I14</f>
        <v>33.2239</v>
      </c>
    </row>
    <row r="38" spans="2:16" ht="14.4" thickBot="1" x14ac:dyDescent="0.3">
      <c r="B38" s="93" t="s">
        <v>43</v>
      </c>
      <c r="C38" s="107">
        <v>286.80500000000001</v>
      </c>
      <c r="D38" s="107">
        <f>+C38*2</f>
        <v>573.61</v>
      </c>
      <c r="E38" s="154">
        <v>1.9309000000000001</v>
      </c>
      <c r="F38" s="155"/>
      <c r="G38" s="155"/>
      <c r="H38" s="156"/>
      <c r="I38" s="108">
        <v>33.2239</v>
      </c>
      <c r="J38" s="147"/>
      <c r="K38" s="148"/>
      <c r="L38" s="149"/>
      <c r="M38" s="151"/>
      <c r="N38" s="153"/>
    </row>
    <row r="39" spans="2:16" ht="14.4" thickBot="1" x14ac:dyDescent="0.3">
      <c r="B39" s="157"/>
      <c r="C39" s="158"/>
      <c r="D39" s="158"/>
      <c r="E39" s="158"/>
      <c r="F39" s="158"/>
      <c r="G39" s="158"/>
      <c r="H39" s="158"/>
      <c r="I39" s="159"/>
      <c r="J39" s="157" t="s">
        <v>44</v>
      </c>
      <c r="K39" s="160"/>
      <c r="L39" s="160"/>
      <c r="M39" s="160">
        <v>19.789000000000001</v>
      </c>
      <c r="N39" s="161">
        <f>+I14</f>
        <v>33.2239</v>
      </c>
    </row>
    <row r="40" spans="2:16" ht="30" customHeight="1" x14ac:dyDescent="0.25">
      <c r="B40" s="90"/>
      <c r="C40" s="94"/>
      <c r="D40" s="94"/>
      <c r="E40" s="94"/>
      <c r="F40" s="94"/>
      <c r="G40" s="94"/>
      <c r="H40" s="94"/>
      <c r="I40" s="95"/>
      <c r="J40" s="135" t="s">
        <v>45</v>
      </c>
      <c r="K40" s="136"/>
      <c r="L40" s="137"/>
      <c r="M40" s="96">
        <f>ROUND(M41*0.25,4)</f>
        <v>4.9473000000000003</v>
      </c>
      <c r="N40" s="97">
        <f>N37</f>
        <v>33.2239</v>
      </c>
    </row>
    <row r="41" spans="2:16" ht="30" customHeight="1" thickBot="1" x14ac:dyDescent="0.3">
      <c r="B41" s="90"/>
      <c r="C41" s="94"/>
      <c r="D41" s="94"/>
      <c r="E41" s="94"/>
      <c r="F41" s="94"/>
      <c r="G41" s="94"/>
      <c r="H41" s="94"/>
      <c r="I41" s="95"/>
      <c r="J41" s="138" t="s">
        <v>46</v>
      </c>
      <c r="K41" s="139"/>
      <c r="L41" s="140"/>
      <c r="M41" s="107">
        <v>19.789000000000001</v>
      </c>
      <c r="N41" s="108">
        <f>N37</f>
        <v>33.2239</v>
      </c>
    </row>
    <row r="42" spans="2:16" ht="45" customHeight="1" thickBot="1" x14ac:dyDescent="0.3">
      <c r="B42" s="141" t="s">
        <v>47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3"/>
    </row>
    <row r="43" spans="2:16" ht="14.4" thickBot="1" x14ac:dyDescent="0.3">
      <c r="B43" s="98" t="s">
        <v>48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100"/>
    </row>
    <row r="44" spans="2:16" ht="14.4" thickBot="1" x14ac:dyDescent="0.3">
      <c r="B44" s="101" t="s">
        <v>49</v>
      </c>
      <c r="C44" s="102"/>
      <c r="D44" s="102"/>
      <c r="E44" s="102"/>
      <c r="F44" s="102"/>
      <c r="G44" s="102"/>
      <c r="H44" s="102"/>
      <c r="I44" s="102"/>
      <c r="J44" s="103"/>
      <c r="K44" s="103"/>
      <c r="L44" s="103"/>
      <c r="M44" s="103"/>
      <c r="N44" s="104"/>
    </row>
    <row r="45" spans="2:16" ht="24.6" customHeight="1" thickBot="1" x14ac:dyDescent="0.3">
      <c r="B45" s="144" t="s">
        <v>50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6"/>
    </row>
    <row r="46" spans="2:16" ht="14.4" thickBot="1" x14ac:dyDescent="0.3">
      <c r="B46" s="144" t="s">
        <v>51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6"/>
    </row>
    <row r="47" spans="2:16" x14ac:dyDescent="0.25">
      <c r="O47" s="42"/>
    </row>
    <row r="48" spans="2:16" ht="20.25" hidden="1" customHeight="1" x14ac:dyDescent="0.25">
      <c r="C48" s="105"/>
      <c r="D48" s="105"/>
      <c r="F48" s="106"/>
      <c r="O48" s="42"/>
    </row>
    <row r="49" spans="15:15" ht="20.25" hidden="1" customHeight="1" x14ac:dyDescent="0.25">
      <c r="O49" s="42"/>
    </row>
    <row r="50" spans="15:15" ht="20.25" hidden="1" customHeight="1" x14ac:dyDescent="0.25">
      <c r="O50" s="42"/>
    </row>
    <row r="51" spans="15:15" ht="20.25" hidden="1" customHeight="1" x14ac:dyDescent="0.25">
      <c r="O51" s="42"/>
    </row>
    <row r="52" spans="15:15" ht="20.25" hidden="1" customHeight="1" x14ac:dyDescent="0.25"/>
  </sheetData>
  <sheetProtection algorithmName="SHA-512" hashValue="HMyW6jbH9j9UbQQ+nCZhJy+5V61m8ImlpGH3H7nRyGRwl1luPGf6fGvpEhDzV6dBwXmlRq5cgxYZnp+v3jkh0A==" saltValue="I4a6UBY7xh4fdakJXi14oA==" spinCount="100000" sheet="1" objects="1" scenarios="1"/>
  <mergeCells count="45">
    <mergeCell ref="B2:N2"/>
    <mergeCell ref="B3:N3"/>
    <mergeCell ref="B4:B5"/>
    <mergeCell ref="B7:N7"/>
    <mergeCell ref="B8:I8"/>
    <mergeCell ref="J8:N8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19:I19"/>
    <mergeCell ref="J19:N19"/>
    <mergeCell ref="C20:D24"/>
    <mergeCell ref="K20:L24"/>
    <mergeCell ref="B25:I25"/>
    <mergeCell ref="J25:N25"/>
    <mergeCell ref="B26:I26"/>
    <mergeCell ref="J26:N26"/>
    <mergeCell ref="K27:L32"/>
    <mergeCell ref="B34:I34"/>
    <mergeCell ref="J34:N34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J40:L40"/>
    <mergeCell ref="J41:L41"/>
    <mergeCell ref="B42:N42"/>
    <mergeCell ref="B45:N45"/>
    <mergeCell ref="B46:N46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Faaliyet Bazlı Tarife Tablosu</vt:lpstr>
      <vt:lpstr>Nihai Tarife Tablosu</vt:lpstr>
      <vt:lpstr>'Faaliyet Bazlı Tarife Tablosu'!Yazdırma_Alanı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ÇAKI</dc:creator>
  <cp:lastModifiedBy>Ayça Taşdelen</cp:lastModifiedBy>
  <dcterms:created xsi:type="dcterms:W3CDTF">2019-06-28T13:03:04Z</dcterms:created>
  <dcterms:modified xsi:type="dcterms:W3CDTF">2020-07-01T11:04:34Z</dcterms:modified>
</cp:coreProperties>
</file>